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3040" windowHeight="9192" tabRatio="500"/>
  </bookViews>
  <sheets>
    <sheet name="SEXTA" sheetId="1" r:id="rId1"/>
  </sheets>
  <definedNames>
    <definedName name="_xlnm._FilterDatabase" localSheetId="0" hidden="1">SEXTA!$A$5:$M$5</definedName>
    <definedName name="_FilterDatabase_0" localSheetId="0">SEXTA!$A$5:$M$31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1" i="1" l="1"/>
  <c r="K31" i="1"/>
  <c r="J31" i="1"/>
  <c r="I31" i="1"/>
  <c r="F31" i="1"/>
  <c r="L30" i="1"/>
  <c r="K30" i="1"/>
  <c r="J30" i="1"/>
  <c r="I30" i="1"/>
  <c r="F30" i="1"/>
  <c r="L29" i="1"/>
  <c r="K29" i="1"/>
  <c r="J29" i="1"/>
  <c r="I29" i="1"/>
  <c r="F29" i="1"/>
  <c r="L28" i="1"/>
  <c r="K28" i="1"/>
  <c r="J28" i="1"/>
  <c r="I28" i="1"/>
  <c r="F28" i="1"/>
  <c r="L27" i="1"/>
  <c r="K27" i="1"/>
  <c r="J27" i="1"/>
  <c r="I27" i="1"/>
  <c r="F27" i="1"/>
  <c r="L26" i="1"/>
  <c r="K26" i="1"/>
  <c r="J26" i="1"/>
  <c r="I26" i="1"/>
  <c r="F26" i="1"/>
  <c r="L25" i="1"/>
  <c r="K25" i="1"/>
  <c r="J25" i="1"/>
  <c r="I25" i="1"/>
  <c r="H25" i="1"/>
  <c r="F25" i="1"/>
  <c r="L24" i="1"/>
  <c r="K24" i="1"/>
  <c r="J24" i="1"/>
  <c r="I24" i="1"/>
  <c r="F24" i="1"/>
  <c r="L23" i="1"/>
  <c r="K23" i="1"/>
  <c r="J23" i="1"/>
  <c r="I23" i="1"/>
  <c r="F23" i="1"/>
  <c r="L22" i="1"/>
  <c r="K22" i="1"/>
  <c r="J22" i="1"/>
  <c r="I22" i="1"/>
  <c r="F22" i="1"/>
  <c r="L21" i="1"/>
  <c r="K21" i="1"/>
  <c r="J21" i="1"/>
  <c r="I21" i="1"/>
  <c r="F21" i="1"/>
  <c r="L20" i="1"/>
  <c r="K20" i="1"/>
  <c r="J20" i="1"/>
  <c r="I20" i="1"/>
  <c r="F20" i="1"/>
  <c r="L19" i="1"/>
  <c r="K19" i="1"/>
  <c r="J19" i="1"/>
  <c r="I19" i="1"/>
  <c r="F19" i="1"/>
  <c r="L18" i="1"/>
  <c r="K18" i="1"/>
  <c r="J18" i="1"/>
  <c r="I18" i="1"/>
  <c r="F18" i="1"/>
  <c r="L17" i="1"/>
  <c r="K17" i="1"/>
  <c r="J17" i="1"/>
  <c r="I17" i="1"/>
  <c r="F17" i="1"/>
  <c r="L16" i="1"/>
  <c r="K16" i="1"/>
  <c r="J16" i="1"/>
  <c r="I16" i="1"/>
  <c r="F16" i="1"/>
  <c r="L15" i="1"/>
  <c r="K15" i="1"/>
  <c r="J15" i="1"/>
  <c r="I15" i="1"/>
  <c r="H15" i="1"/>
  <c r="F15" i="1"/>
  <c r="L14" i="1"/>
  <c r="K14" i="1"/>
  <c r="J14" i="1"/>
  <c r="I14" i="1"/>
  <c r="F14" i="1"/>
  <c r="L13" i="1"/>
  <c r="K13" i="1"/>
  <c r="J13" i="1"/>
  <c r="I13" i="1"/>
  <c r="H13" i="1"/>
  <c r="F13" i="1"/>
  <c r="L12" i="1"/>
  <c r="K12" i="1"/>
  <c r="J12" i="1"/>
  <c r="I12" i="1"/>
  <c r="F12" i="1"/>
  <c r="L11" i="1"/>
  <c r="K11" i="1"/>
  <c r="J11" i="1"/>
  <c r="I11" i="1"/>
  <c r="F11" i="1"/>
  <c r="L10" i="1"/>
  <c r="K10" i="1"/>
  <c r="J10" i="1"/>
  <c r="I10" i="1"/>
  <c r="F10" i="1"/>
  <c r="L9" i="1"/>
  <c r="K9" i="1"/>
  <c r="J9" i="1"/>
  <c r="I9" i="1"/>
  <c r="H9" i="1"/>
  <c r="F9" i="1"/>
  <c r="L8" i="1"/>
  <c r="K8" i="1"/>
  <c r="J8" i="1"/>
  <c r="I8" i="1"/>
  <c r="F8" i="1"/>
  <c r="L7" i="1"/>
  <c r="K7" i="1"/>
  <c r="J7" i="1"/>
  <c r="I7" i="1"/>
  <c r="F7" i="1"/>
  <c r="L6" i="1"/>
  <c r="K6" i="1"/>
  <c r="J6" i="1"/>
  <c r="I6" i="1"/>
  <c r="F6" i="1"/>
</calcChain>
</file>

<file path=xl/sharedStrings.xml><?xml version="1.0" encoding="utf-8"?>
<sst xmlns="http://schemas.openxmlformats.org/spreadsheetml/2006/main" count="168" uniqueCount="100">
  <si>
    <t>Código postulación</t>
  </si>
  <si>
    <t>C.I.</t>
  </si>
  <si>
    <t>Nombres</t>
  </si>
  <si>
    <t>Apellidos</t>
  </si>
  <si>
    <t>Años permanencia a la fecha</t>
  </si>
  <si>
    <t>Tareas pendientes al 04/06/2021</t>
  </si>
  <si>
    <t>BCAL06-465</t>
  </si>
  <si>
    <t>Lourdes Rosana</t>
  </si>
  <si>
    <t>Benítez Orué</t>
  </si>
  <si>
    <t>Finalizado</t>
  </si>
  <si>
    <t>BCAL06-583</t>
  </si>
  <si>
    <t>Alvaro Javier</t>
  </si>
  <si>
    <t>Acevedo</t>
  </si>
  <si>
    <t>BCAL06-180</t>
  </si>
  <si>
    <t>María Luján</t>
  </si>
  <si>
    <t>Amarilla Moreno</t>
  </si>
  <si>
    <t>BCAL06-190</t>
  </si>
  <si>
    <t>Lara María</t>
  </si>
  <si>
    <t>Apesteguia Paolone</t>
  </si>
  <si>
    <t>BCAL06-145</t>
  </si>
  <si>
    <t>Leyla Lucía</t>
  </si>
  <si>
    <t>Apud</t>
  </si>
  <si>
    <t>BCAL06-127</t>
  </si>
  <si>
    <t>Aida Beatriz</t>
  </si>
  <si>
    <t>Ayala Núñez</t>
  </si>
  <si>
    <t>Pendiente</t>
  </si>
  <si>
    <t>Año 1</t>
  </si>
  <si>
    <t>BCAL06-610</t>
  </si>
  <si>
    <t>María Fernanda</t>
  </si>
  <si>
    <t>Benítez Aquino</t>
  </si>
  <si>
    <t>Abierto</t>
  </si>
  <si>
    <t>BCAL06-228</t>
  </si>
  <si>
    <t>Rodrigo Matthias</t>
  </si>
  <si>
    <t>Bordón Irun</t>
  </si>
  <si>
    <t>Año 0</t>
  </si>
  <si>
    <t>BCAL06-440</t>
  </si>
  <si>
    <t>Victor Leonardo</t>
  </si>
  <si>
    <t>Braga Braga</t>
  </si>
  <si>
    <t>BCAL06-96</t>
  </si>
  <si>
    <t>Daisy Johanna</t>
  </si>
  <si>
    <t>Cañiza</t>
  </si>
  <si>
    <t>BCAL06-254</t>
  </si>
  <si>
    <t>Fernando Manuel</t>
  </si>
  <si>
    <t>Cuenca</t>
  </si>
  <si>
    <t>BCAL06-680</t>
  </si>
  <si>
    <t>Federico Fernando</t>
  </si>
  <si>
    <t>Espínola Schulze</t>
  </si>
  <si>
    <t>BCAL06-502</t>
  </si>
  <si>
    <t>Bruno Enrique</t>
  </si>
  <si>
    <t>Gómez</t>
  </si>
  <si>
    <t>BCAL06-73</t>
  </si>
  <si>
    <t>Marcela María de Lourdes</t>
  </si>
  <si>
    <t>Guggiari</t>
  </si>
  <si>
    <t>BCAL06-681</t>
  </si>
  <si>
    <t>Patricia Carolina</t>
  </si>
  <si>
    <t>Larroza Argüello</t>
  </si>
  <si>
    <t>BCAL06-312</t>
  </si>
  <si>
    <t>Víctor Daniel</t>
  </si>
  <si>
    <t>Lopez</t>
  </si>
  <si>
    <t>BCAL06-456</t>
  </si>
  <si>
    <t>Melissa Beatriz</t>
  </si>
  <si>
    <t>Marchi Rumich</t>
  </si>
  <si>
    <t>BCAL06-482</t>
  </si>
  <si>
    <t>Fátima Byara</t>
  </si>
  <si>
    <t>Martínez Denis</t>
  </si>
  <si>
    <t>BCAL06-147</t>
  </si>
  <si>
    <t>Ayesa María</t>
  </si>
  <si>
    <t>Mercado Ortiz</t>
  </si>
  <si>
    <t>BCAL06-239</t>
  </si>
  <si>
    <t>Romy Ana María</t>
  </si>
  <si>
    <t>Ortiz Centurión</t>
  </si>
  <si>
    <t>BCAL06-655</t>
  </si>
  <si>
    <t>Fátima María Auxiliadora</t>
  </si>
  <si>
    <t>BCAL06-560</t>
  </si>
  <si>
    <t>Lizette María</t>
  </si>
  <si>
    <t>Ortiz Esteche</t>
  </si>
  <si>
    <t>BCAL06-83</t>
  </si>
  <si>
    <t>Leonardo</t>
  </si>
  <si>
    <t>Sandoval Valenzuela</t>
  </si>
  <si>
    <t>BCAL06-276</t>
  </si>
  <si>
    <t>Melissa María</t>
  </si>
  <si>
    <t>Torales</t>
  </si>
  <si>
    <t>BCAL06-431</t>
  </si>
  <si>
    <t>Zunilda</t>
  </si>
  <si>
    <t>Vazquez Mendez</t>
  </si>
  <si>
    <t>BCAL06-124</t>
  </si>
  <si>
    <t>Claudia Carolina</t>
  </si>
  <si>
    <t>Villar Arrúa</t>
  </si>
  <si>
    <t xml:space="preserve">SPI año 0 </t>
  </si>
  <si>
    <t xml:space="preserve">SPI año 1 </t>
  </si>
  <si>
    <t xml:space="preserve">SPI año 2 </t>
  </si>
  <si>
    <t xml:space="preserve">SPI año 3 </t>
  </si>
  <si>
    <t xml:space="preserve">SPI año 4 </t>
  </si>
  <si>
    <t xml:space="preserve">SPI año 5 </t>
  </si>
  <si>
    <t>Actualizado/al día</t>
  </si>
  <si>
    <t>Datos actualizados al: 04/06/2021</t>
  </si>
  <si>
    <t>Ojeda Rolón</t>
  </si>
  <si>
    <t>Sexta Convocatoria Autogestionada</t>
  </si>
  <si>
    <t>Fecha retorno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</si>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</sst>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\-??_);_(@_)"/>
    <numFmt numFmtId="165" formatCode="d/mm/yyyy;@"/>
    <numFmt numFmtId="166" formatCode="dd/mm/yy"/>
  </numFmts>
  <fonts count="9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8"/>
      <color theme="1"/>
      <name val="Calibri"/>
      <family val="2"/>
    </font>
    <font>
      <b/>
      <i/>
      <sz val="11"/>
      <name val="Calibri"/>
      <family val="2"/>
    </font>
    <font>
      <b/>
      <sz val="14"/>
      <color theme="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rgb="FF333333"/>
      </patternFill>
    </fill>
    <fill>
      <patternFill patternType="solid">
        <fgColor rgb="FF002060"/>
        <bgColor rgb="FFFFF2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65" fontId="4" fillId="0" borderId="1" xfId="0" applyNumberFormat="1" applyFont="1" applyBorder="1"/>
    <xf numFmtId="1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17" fontId="4" fillId="0" borderId="1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1637169</xdr:colOff>
      <xdr:row>0</xdr:row>
      <xdr:rowOff>105623</xdr:rowOff>
    </xdr:from>
    <xdr:to>
      <xdr:col>9</xdr:col>
      <xdr:colOff>337395</xdr:colOff>
      <xdr:row>0</xdr:row>
      <xdr:rowOff>1073811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11921" y="105623"/>
          <a:ext cx="6674821" cy="968188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52"/>
  <sheetViews>
    <sheetView showGridLines="0" tabSelected="1" zoomScale="101" zoomScaleNormal="101" workbookViewId="0">
      <selection activeCell="AT18" sqref="AT18"/>
    </sheetView>
  </sheetViews>
  <sheetFormatPr baseColWidth="10" defaultColWidth="9.109375" defaultRowHeight="14.4" x14ac:dyDescent="0.3"/>
  <cols>
    <col min="1" max="1" width="16.6640625" style="14" customWidth="1"/>
    <col min="2" max="2" width="13.5546875" customWidth="1"/>
    <col min="3" max="4" width="27" customWidth="1"/>
    <col min="5" max="5" width="12.109375" customWidth="1"/>
    <col min="6" max="6" width="13" style="1" customWidth="1"/>
    <col min="7" max="9" width="12.44140625" customWidth="1"/>
    <col min="10" max="10" width="13.109375" customWidth="1"/>
    <col min="11" max="11" width="12.109375" customWidth="1"/>
    <col min="12" max="12" width="12.44140625" customWidth="1"/>
    <col min="13" max="13" width="19.6640625" style="1" customWidth="1"/>
    <col min="14" max="14" width="17.6640625" customWidth="1"/>
    <col min="15" max="1020" width="9.109375" customWidth="1"/>
    <col min="1021" max="1024" width="11.5546875"/>
  </cols>
  <sheetData>
    <row r="1" spans="1:1023" ht="92.4" customHeight="1" x14ac:dyDescent="0.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023" ht="18" x14ac:dyDescent="0.3">
      <c r="A2" s="23" t="s">
        <v>99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023" ht="16.05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023" ht="33.75" customHeight="1" x14ac:dyDescent="0.3">
      <c r="A4" s="17" t="s">
        <v>97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</row>
    <row r="5" spans="1:1023" s="2" customFormat="1" ht="42.6" customHeight="1" x14ac:dyDescent="0.3">
      <c r="A5" s="4" t="s">
        <v>0</v>
      </c>
      <c r="B5" s="4" t="s">
        <v>1</v>
      </c>
      <c r="C5" s="4" t="s">
        <v>2</v>
      </c>
      <c r="D5" s="4" t="s">
        <v>3</v>
      </c>
      <c r="E5" s="4" t="s">
        <v>98</v>
      </c>
      <c r="F5" s="5" t="s">
        <v>4</v>
      </c>
      <c r="G5" s="6" t="s">
        <v>88</v>
      </c>
      <c r="H5" s="6" t="s">
        <v>89</v>
      </c>
      <c r="I5" s="6" t="s">
        <v>90</v>
      </c>
      <c r="J5" s="6" t="s">
        <v>91</v>
      </c>
      <c r="K5" s="6" t="s">
        <v>92</v>
      </c>
      <c r="L5" s="6" t="s">
        <v>93</v>
      </c>
      <c r="M5" s="7" t="s">
        <v>5</v>
      </c>
      <c r="AMG5"/>
      <c r="AMH5"/>
      <c r="AMI5"/>
    </row>
    <row r="6" spans="1:1023" s="3" customFormat="1" ht="15" customHeight="1" x14ac:dyDescent="0.3">
      <c r="A6" s="20" t="s">
        <v>6</v>
      </c>
      <c r="B6" s="8">
        <v>4310779</v>
      </c>
      <c r="C6" s="8" t="s">
        <v>7</v>
      </c>
      <c r="D6" s="8" t="s">
        <v>8</v>
      </c>
      <c r="E6" s="9">
        <v>43773</v>
      </c>
      <c r="F6" s="10">
        <f t="shared" ref="F6:F31" ca="1" si="0">+DATEDIF(E6,TODAY(),"Y")</f>
        <v>1</v>
      </c>
      <c r="G6" s="11" t="s">
        <v>9</v>
      </c>
      <c r="H6" s="11" t="s">
        <v>9</v>
      </c>
      <c r="I6" s="16">
        <f t="shared" ref="I6:I31" si="1">EDATE($E6,24)</f>
        <v>44504</v>
      </c>
      <c r="J6" s="16">
        <f t="shared" ref="J6:J31" si="2">EDATE($E6,36)</f>
        <v>44869</v>
      </c>
      <c r="K6" s="16">
        <f t="shared" ref="K6:K31" si="3">EDATE($E6,48)</f>
        <v>45234</v>
      </c>
      <c r="L6" s="16">
        <f t="shared" ref="L6:L31" si="4">EDATE($E6,60)</f>
        <v>45600</v>
      </c>
      <c r="M6" s="11" t="s">
        <v>94</v>
      </c>
      <c r="AMG6"/>
      <c r="AMH6"/>
      <c r="AMI6"/>
    </row>
    <row r="7" spans="1:1023" s="3" customFormat="1" ht="15" customHeight="1" x14ac:dyDescent="0.3">
      <c r="A7" s="20" t="s">
        <v>10</v>
      </c>
      <c r="B7" s="8">
        <v>4970388</v>
      </c>
      <c r="C7" s="8" t="s">
        <v>11</v>
      </c>
      <c r="D7" s="8" t="s">
        <v>12</v>
      </c>
      <c r="E7" s="9">
        <v>43726</v>
      </c>
      <c r="F7" s="10">
        <f t="shared" ca="1" si="0"/>
        <v>1</v>
      </c>
      <c r="G7" s="11" t="s">
        <v>9</v>
      </c>
      <c r="H7" s="11" t="s">
        <v>9</v>
      </c>
      <c r="I7" s="16">
        <f t="shared" si="1"/>
        <v>44457</v>
      </c>
      <c r="J7" s="16">
        <f t="shared" si="2"/>
        <v>44822</v>
      </c>
      <c r="K7" s="16">
        <f t="shared" si="3"/>
        <v>45187</v>
      </c>
      <c r="L7" s="16">
        <f t="shared" si="4"/>
        <v>45553</v>
      </c>
      <c r="M7" s="11" t="s">
        <v>94</v>
      </c>
      <c r="AMG7"/>
      <c r="AMH7"/>
      <c r="AMI7"/>
    </row>
    <row r="8" spans="1:1023" s="3" customFormat="1" ht="15" customHeight="1" x14ac:dyDescent="0.3">
      <c r="A8" s="20" t="s">
        <v>13</v>
      </c>
      <c r="B8" s="8">
        <v>3397767</v>
      </c>
      <c r="C8" s="8" t="s">
        <v>14</v>
      </c>
      <c r="D8" s="8" t="s">
        <v>15</v>
      </c>
      <c r="E8" s="9">
        <v>43755</v>
      </c>
      <c r="F8" s="10">
        <f t="shared" ca="1" si="0"/>
        <v>1</v>
      </c>
      <c r="G8" s="11" t="s">
        <v>9</v>
      </c>
      <c r="H8" s="11" t="s">
        <v>9</v>
      </c>
      <c r="I8" s="16">
        <f t="shared" si="1"/>
        <v>44486</v>
      </c>
      <c r="J8" s="16">
        <f t="shared" si="2"/>
        <v>44851</v>
      </c>
      <c r="K8" s="16">
        <f t="shared" si="3"/>
        <v>45216</v>
      </c>
      <c r="L8" s="16">
        <f t="shared" si="4"/>
        <v>45582</v>
      </c>
      <c r="M8" s="11" t="s">
        <v>94</v>
      </c>
      <c r="AMG8"/>
      <c r="AMH8"/>
      <c r="AMI8"/>
    </row>
    <row r="9" spans="1:1023" s="3" customFormat="1" ht="15" customHeight="1" x14ac:dyDescent="0.3">
      <c r="A9" s="20" t="s">
        <v>16</v>
      </c>
      <c r="B9" s="8">
        <v>3396785</v>
      </c>
      <c r="C9" s="8" t="s">
        <v>17</v>
      </c>
      <c r="D9" s="8" t="s">
        <v>18</v>
      </c>
      <c r="E9" s="9">
        <v>44222</v>
      </c>
      <c r="F9" s="10">
        <f t="shared" ca="1" si="0"/>
        <v>0</v>
      </c>
      <c r="G9" s="11" t="s">
        <v>9</v>
      </c>
      <c r="H9" s="16">
        <f>EDATE($E9,12)</f>
        <v>44587</v>
      </c>
      <c r="I9" s="16">
        <f t="shared" si="1"/>
        <v>44952</v>
      </c>
      <c r="J9" s="16">
        <f t="shared" si="2"/>
        <v>45317</v>
      </c>
      <c r="K9" s="16">
        <f t="shared" si="3"/>
        <v>45683</v>
      </c>
      <c r="L9" s="16">
        <f t="shared" si="4"/>
        <v>46048</v>
      </c>
      <c r="M9" s="11" t="s">
        <v>94</v>
      </c>
      <c r="AMG9"/>
      <c r="AMH9"/>
      <c r="AMI9"/>
    </row>
    <row r="10" spans="1:1023" s="3" customFormat="1" ht="15" customHeight="1" x14ac:dyDescent="0.3">
      <c r="A10" s="20" t="s">
        <v>19</v>
      </c>
      <c r="B10" s="8">
        <v>3401059</v>
      </c>
      <c r="C10" s="8" t="s">
        <v>20</v>
      </c>
      <c r="D10" s="8" t="s">
        <v>21</v>
      </c>
      <c r="E10" s="9">
        <v>43728</v>
      </c>
      <c r="F10" s="10">
        <f t="shared" ca="1" si="0"/>
        <v>1</v>
      </c>
      <c r="G10" s="11" t="s">
        <v>9</v>
      </c>
      <c r="H10" s="11" t="s">
        <v>9</v>
      </c>
      <c r="I10" s="16">
        <f t="shared" si="1"/>
        <v>44459</v>
      </c>
      <c r="J10" s="16">
        <f t="shared" si="2"/>
        <v>44824</v>
      </c>
      <c r="K10" s="16">
        <f t="shared" si="3"/>
        <v>45189</v>
      </c>
      <c r="L10" s="16">
        <f t="shared" si="4"/>
        <v>45555</v>
      </c>
      <c r="M10" s="11" t="s">
        <v>94</v>
      </c>
      <c r="AMG10"/>
      <c r="AMH10"/>
      <c r="AMI10"/>
    </row>
    <row r="11" spans="1:1023" s="3" customFormat="1" ht="15" customHeight="1" x14ac:dyDescent="0.3">
      <c r="A11" s="20" t="s">
        <v>22</v>
      </c>
      <c r="B11" s="8">
        <v>3509624</v>
      </c>
      <c r="C11" s="8" t="s">
        <v>23</v>
      </c>
      <c r="D11" s="8" t="s">
        <v>24</v>
      </c>
      <c r="E11" s="9">
        <v>43789</v>
      </c>
      <c r="F11" s="10">
        <f t="shared" ca="1" si="0"/>
        <v>1</v>
      </c>
      <c r="G11" s="11" t="s">
        <v>9</v>
      </c>
      <c r="H11" s="12" t="s">
        <v>25</v>
      </c>
      <c r="I11" s="16">
        <f t="shared" si="1"/>
        <v>44520</v>
      </c>
      <c r="J11" s="16">
        <f t="shared" si="2"/>
        <v>44885</v>
      </c>
      <c r="K11" s="16">
        <f t="shared" si="3"/>
        <v>45250</v>
      </c>
      <c r="L11" s="16">
        <f t="shared" si="4"/>
        <v>45616</v>
      </c>
      <c r="M11" s="12" t="s">
        <v>26</v>
      </c>
      <c r="AMG11"/>
      <c r="AMH11"/>
      <c r="AMI11"/>
    </row>
    <row r="12" spans="1:1023" s="3" customFormat="1" ht="15" customHeight="1" x14ac:dyDescent="0.3">
      <c r="A12" s="20" t="s">
        <v>27</v>
      </c>
      <c r="B12" s="8">
        <v>3894158</v>
      </c>
      <c r="C12" s="8" t="s">
        <v>28</v>
      </c>
      <c r="D12" s="8" t="s">
        <v>29</v>
      </c>
      <c r="E12" s="9">
        <v>43761</v>
      </c>
      <c r="F12" s="10">
        <f t="shared" ca="1" si="0"/>
        <v>1</v>
      </c>
      <c r="G12" s="11" t="s">
        <v>9</v>
      </c>
      <c r="H12" s="12" t="s">
        <v>30</v>
      </c>
      <c r="I12" s="16">
        <f t="shared" si="1"/>
        <v>44492</v>
      </c>
      <c r="J12" s="16">
        <f t="shared" si="2"/>
        <v>44857</v>
      </c>
      <c r="K12" s="16">
        <f t="shared" si="3"/>
        <v>45222</v>
      </c>
      <c r="L12" s="16">
        <f t="shared" si="4"/>
        <v>45588</v>
      </c>
      <c r="M12" s="12" t="s">
        <v>26</v>
      </c>
      <c r="AMG12"/>
      <c r="AMH12"/>
      <c r="AMI12"/>
    </row>
    <row r="13" spans="1:1023" s="3" customFormat="1" ht="15" customHeight="1" x14ac:dyDescent="0.3">
      <c r="A13" s="20" t="s">
        <v>31</v>
      </c>
      <c r="B13" s="8">
        <v>3600481</v>
      </c>
      <c r="C13" s="8" t="s">
        <v>32</v>
      </c>
      <c r="D13" s="8" t="s">
        <v>33</v>
      </c>
      <c r="E13" s="9">
        <v>44096</v>
      </c>
      <c r="F13" s="10">
        <f t="shared" ca="1" si="0"/>
        <v>0</v>
      </c>
      <c r="G13" s="12" t="s">
        <v>30</v>
      </c>
      <c r="H13" s="16">
        <f>EDATE($E13,12)</f>
        <v>44461</v>
      </c>
      <c r="I13" s="16">
        <f t="shared" si="1"/>
        <v>44826</v>
      </c>
      <c r="J13" s="16">
        <f t="shared" si="2"/>
        <v>45191</v>
      </c>
      <c r="K13" s="16">
        <f t="shared" si="3"/>
        <v>45557</v>
      </c>
      <c r="L13" s="16">
        <f t="shared" si="4"/>
        <v>45922</v>
      </c>
      <c r="M13" s="12" t="s">
        <v>34</v>
      </c>
      <c r="AMG13"/>
      <c r="AMH13"/>
      <c r="AMI13"/>
    </row>
    <row r="14" spans="1:1023" s="3" customFormat="1" ht="15" customHeight="1" x14ac:dyDescent="0.3">
      <c r="A14" s="20" t="s">
        <v>35</v>
      </c>
      <c r="B14" s="8">
        <v>4687586</v>
      </c>
      <c r="C14" s="8" t="s">
        <v>36</v>
      </c>
      <c r="D14" s="8" t="s">
        <v>37</v>
      </c>
      <c r="E14" s="9">
        <v>43773</v>
      </c>
      <c r="F14" s="10">
        <f t="shared" ca="1" si="0"/>
        <v>1</v>
      </c>
      <c r="G14" s="11" t="s">
        <v>9</v>
      </c>
      <c r="H14" s="11" t="s">
        <v>9</v>
      </c>
      <c r="I14" s="16">
        <f t="shared" si="1"/>
        <v>44504</v>
      </c>
      <c r="J14" s="16">
        <f t="shared" si="2"/>
        <v>44869</v>
      </c>
      <c r="K14" s="16">
        <f t="shared" si="3"/>
        <v>45234</v>
      </c>
      <c r="L14" s="16">
        <f t="shared" si="4"/>
        <v>45600</v>
      </c>
      <c r="M14" s="11" t="s">
        <v>94</v>
      </c>
      <c r="AMG14"/>
      <c r="AMH14"/>
      <c r="AMI14"/>
    </row>
    <row r="15" spans="1:1023" s="3" customFormat="1" ht="15" customHeight="1" x14ac:dyDescent="0.3">
      <c r="A15" s="20" t="s">
        <v>38</v>
      </c>
      <c r="B15" s="8">
        <v>3471828</v>
      </c>
      <c r="C15" s="8" t="s">
        <v>39</v>
      </c>
      <c r="D15" s="8" t="s">
        <v>40</v>
      </c>
      <c r="E15" s="9">
        <v>44018</v>
      </c>
      <c r="F15" s="10">
        <f t="shared" ca="1" si="0"/>
        <v>0</v>
      </c>
      <c r="G15" s="11" t="s">
        <v>9</v>
      </c>
      <c r="H15" s="16">
        <f>EDATE($E15,12)</f>
        <v>44383</v>
      </c>
      <c r="I15" s="16">
        <f t="shared" si="1"/>
        <v>44748</v>
      </c>
      <c r="J15" s="16">
        <f t="shared" si="2"/>
        <v>45113</v>
      </c>
      <c r="K15" s="16">
        <f t="shared" si="3"/>
        <v>45479</v>
      </c>
      <c r="L15" s="16">
        <f t="shared" si="4"/>
        <v>45844</v>
      </c>
      <c r="M15" s="11" t="s">
        <v>94</v>
      </c>
      <c r="AMG15"/>
      <c r="AMH15"/>
      <c r="AMI15"/>
    </row>
    <row r="16" spans="1:1023" s="3" customFormat="1" ht="15" customHeight="1" x14ac:dyDescent="0.3">
      <c r="A16" s="20" t="s">
        <v>41</v>
      </c>
      <c r="B16" s="8">
        <v>3976866</v>
      </c>
      <c r="C16" s="8" t="s">
        <v>42</v>
      </c>
      <c r="D16" s="8" t="s">
        <v>43</v>
      </c>
      <c r="E16" s="9">
        <v>43732</v>
      </c>
      <c r="F16" s="10">
        <f t="shared" ca="1" si="0"/>
        <v>1</v>
      </c>
      <c r="G16" s="11" t="s">
        <v>9</v>
      </c>
      <c r="H16" s="11" t="s">
        <v>9</v>
      </c>
      <c r="I16" s="16">
        <f t="shared" si="1"/>
        <v>44463</v>
      </c>
      <c r="J16" s="16">
        <f t="shared" si="2"/>
        <v>44828</v>
      </c>
      <c r="K16" s="16">
        <f t="shared" si="3"/>
        <v>45193</v>
      </c>
      <c r="L16" s="16">
        <f t="shared" si="4"/>
        <v>45559</v>
      </c>
      <c r="M16" s="11" t="s">
        <v>94</v>
      </c>
      <c r="AMG16"/>
      <c r="AMH16"/>
      <c r="AMI16"/>
    </row>
    <row r="17" spans="1:1023" s="3" customFormat="1" ht="15" customHeight="1" x14ac:dyDescent="0.3">
      <c r="A17" s="20" t="s">
        <v>44</v>
      </c>
      <c r="B17" s="8">
        <v>3796258</v>
      </c>
      <c r="C17" s="8" t="s">
        <v>45</v>
      </c>
      <c r="D17" s="8" t="s">
        <v>46</v>
      </c>
      <c r="E17" s="9">
        <v>43749</v>
      </c>
      <c r="F17" s="10">
        <f t="shared" ca="1" si="0"/>
        <v>1</v>
      </c>
      <c r="G17" s="11" t="s">
        <v>9</v>
      </c>
      <c r="H17" s="12" t="s">
        <v>30</v>
      </c>
      <c r="I17" s="16">
        <f t="shared" si="1"/>
        <v>44480</v>
      </c>
      <c r="J17" s="16">
        <f t="shared" si="2"/>
        <v>44845</v>
      </c>
      <c r="K17" s="16">
        <f t="shared" si="3"/>
        <v>45210</v>
      </c>
      <c r="L17" s="16">
        <f t="shared" si="4"/>
        <v>45576</v>
      </c>
      <c r="M17" s="12" t="s">
        <v>26</v>
      </c>
      <c r="AMG17"/>
      <c r="AMH17"/>
      <c r="AMI17"/>
    </row>
    <row r="18" spans="1:1023" s="3" customFormat="1" ht="15" customHeight="1" x14ac:dyDescent="0.3">
      <c r="A18" s="20" t="s">
        <v>47</v>
      </c>
      <c r="B18" s="8">
        <v>4016436</v>
      </c>
      <c r="C18" s="8" t="s">
        <v>48</v>
      </c>
      <c r="D18" s="8" t="s">
        <v>49</v>
      </c>
      <c r="E18" s="9">
        <v>43648</v>
      </c>
      <c r="F18" s="10">
        <f t="shared" ca="1" si="0"/>
        <v>1</v>
      </c>
      <c r="G18" s="11" t="s">
        <v>9</v>
      </c>
      <c r="H18" s="12" t="s">
        <v>25</v>
      </c>
      <c r="I18" s="16">
        <f t="shared" si="1"/>
        <v>44379</v>
      </c>
      <c r="J18" s="16">
        <f t="shared" si="2"/>
        <v>44744</v>
      </c>
      <c r="K18" s="16">
        <f t="shared" si="3"/>
        <v>45109</v>
      </c>
      <c r="L18" s="16">
        <f t="shared" si="4"/>
        <v>45475</v>
      </c>
      <c r="M18" s="12" t="s">
        <v>26</v>
      </c>
      <c r="AMG18"/>
      <c r="AMH18"/>
      <c r="AMI18"/>
    </row>
    <row r="19" spans="1:1023" s="3" customFormat="1" ht="15" customHeight="1" x14ac:dyDescent="0.3">
      <c r="A19" s="20" t="s">
        <v>50</v>
      </c>
      <c r="B19" s="8">
        <v>2926037</v>
      </c>
      <c r="C19" s="8" t="s">
        <v>51</v>
      </c>
      <c r="D19" s="8" t="s">
        <v>52</v>
      </c>
      <c r="E19" s="9">
        <v>43789</v>
      </c>
      <c r="F19" s="10">
        <f t="shared" ca="1" si="0"/>
        <v>1</v>
      </c>
      <c r="G19" s="11" t="s">
        <v>9</v>
      </c>
      <c r="H19" s="12" t="s">
        <v>25</v>
      </c>
      <c r="I19" s="16">
        <f t="shared" si="1"/>
        <v>44520</v>
      </c>
      <c r="J19" s="16">
        <f t="shared" si="2"/>
        <v>44885</v>
      </c>
      <c r="K19" s="16">
        <f t="shared" si="3"/>
        <v>45250</v>
      </c>
      <c r="L19" s="16">
        <f t="shared" si="4"/>
        <v>45616</v>
      </c>
      <c r="M19" s="12" t="s">
        <v>26</v>
      </c>
      <c r="AMG19"/>
      <c r="AMH19"/>
      <c r="AMI19"/>
    </row>
    <row r="20" spans="1:1023" s="3" customFormat="1" ht="15" customHeight="1" x14ac:dyDescent="0.3">
      <c r="A20" s="20" t="s">
        <v>53</v>
      </c>
      <c r="B20" s="8">
        <v>5059380</v>
      </c>
      <c r="C20" s="8" t="s">
        <v>54</v>
      </c>
      <c r="D20" s="8" t="s">
        <v>55</v>
      </c>
      <c r="E20" s="9">
        <v>43767</v>
      </c>
      <c r="F20" s="10">
        <f t="shared" ca="1" si="0"/>
        <v>1</v>
      </c>
      <c r="G20" s="11" t="s">
        <v>9</v>
      </c>
      <c r="H20" s="12" t="s">
        <v>25</v>
      </c>
      <c r="I20" s="16">
        <f t="shared" si="1"/>
        <v>44498</v>
      </c>
      <c r="J20" s="16">
        <f t="shared" si="2"/>
        <v>44863</v>
      </c>
      <c r="K20" s="16">
        <f t="shared" si="3"/>
        <v>45228</v>
      </c>
      <c r="L20" s="16">
        <f t="shared" si="4"/>
        <v>45594</v>
      </c>
      <c r="M20" s="12" t="s">
        <v>26</v>
      </c>
      <c r="AMG20"/>
      <c r="AMH20"/>
      <c r="AMI20"/>
    </row>
    <row r="21" spans="1:1023" s="3" customFormat="1" ht="15" customHeight="1" x14ac:dyDescent="0.3">
      <c r="A21" s="20" t="s">
        <v>56</v>
      </c>
      <c r="B21" s="8">
        <v>3646209</v>
      </c>
      <c r="C21" s="8" t="s">
        <v>57</v>
      </c>
      <c r="D21" s="8" t="s">
        <v>58</v>
      </c>
      <c r="E21" s="9">
        <v>43851</v>
      </c>
      <c r="F21" s="10">
        <f t="shared" ca="1" si="0"/>
        <v>1</v>
      </c>
      <c r="G21" s="11" t="s">
        <v>9</v>
      </c>
      <c r="H21" s="12" t="s">
        <v>25</v>
      </c>
      <c r="I21" s="16">
        <f t="shared" si="1"/>
        <v>44582</v>
      </c>
      <c r="J21" s="16">
        <f t="shared" si="2"/>
        <v>44947</v>
      </c>
      <c r="K21" s="16">
        <f t="shared" si="3"/>
        <v>45312</v>
      </c>
      <c r="L21" s="16">
        <f t="shared" si="4"/>
        <v>45678</v>
      </c>
      <c r="M21" s="12" t="s">
        <v>26</v>
      </c>
      <c r="AMG21"/>
      <c r="AMH21"/>
      <c r="AMI21"/>
    </row>
    <row r="22" spans="1:1023" s="3" customFormat="1" ht="15" customHeight="1" x14ac:dyDescent="0.3">
      <c r="A22" s="20" t="s">
        <v>59</v>
      </c>
      <c r="B22" s="8">
        <v>3439723</v>
      </c>
      <c r="C22" s="8" t="s">
        <v>60</v>
      </c>
      <c r="D22" s="8" t="s">
        <v>61</v>
      </c>
      <c r="E22" s="9">
        <v>43755</v>
      </c>
      <c r="F22" s="10">
        <f t="shared" ca="1" si="0"/>
        <v>1</v>
      </c>
      <c r="G22" s="11" t="s">
        <v>9</v>
      </c>
      <c r="H22" s="12" t="s">
        <v>25</v>
      </c>
      <c r="I22" s="16">
        <f t="shared" si="1"/>
        <v>44486</v>
      </c>
      <c r="J22" s="16">
        <f t="shared" si="2"/>
        <v>44851</v>
      </c>
      <c r="K22" s="16">
        <f t="shared" si="3"/>
        <v>45216</v>
      </c>
      <c r="L22" s="16">
        <f t="shared" si="4"/>
        <v>45582</v>
      </c>
      <c r="M22" s="12" t="s">
        <v>26</v>
      </c>
      <c r="AMG22"/>
      <c r="AMH22"/>
      <c r="AMI22"/>
    </row>
    <row r="23" spans="1:1023" s="3" customFormat="1" ht="15" customHeight="1" x14ac:dyDescent="0.3">
      <c r="A23" s="20" t="s">
        <v>62</v>
      </c>
      <c r="B23" s="8">
        <v>3521332</v>
      </c>
      <c r="C23" s="8" t="s">
        <v>63</v>
      </c>
      <c r="D23" s="8" t="s">
        <v>64</v>
      </c>
      <c r="E23" s="9">
        <v>43767</v>
      </c>
      <c r="F23" s="10">
        <f t="shared" ca="1" si="0"/>
        <v>1</v>
      </c>
      <c r="G23" s="11" t="s">
        <v>9</v>
      </c>
      <c r="H23" s="12" t="s">
        <v>30</v>
      </c>
      <c r="I23" s="16">
        <f t="shared" si="1"/>
        <v>44498</v>
      </c>
      <c r="J23" s="16">
        <f t="shared" si="2"/>
        <v>44863</v>
      </c>
      <c r="K23" s="16">
        <f t="shared" si="3"/>
        <v>45228</v>
      </c>
      <c r="L23" s="16">
        <f t="shared" si="4"/>
        <v>45594</v>
      </c>
      <c r="M23" s="12" t="s">
        <v>26</v>
      </c>
      <c r="AMG23"/>
      <c r="AMH23"/>
      <c r="AMI23"/>
    </row>
    <row r="24" spans="1:1023" s="3" customFormat="1" ht="15" customHeight="1" x14ac:dyDescent="0.3">
      <c r="A24" s="20" t="s">
        <v>65</v>
      </c>
      <c r="B24" s="8">
        <v>3817446</v>
      </c>
      <c r="C24" s="8" t="s">
        <v>66</v>
      </c>
      <c r="D24" s="8" t="s">
        <v>67</v>
      </c>
      <c r="E24" s="9">
        <v>43742</v>
      </c>
      <c r="F24" s="10">
        <f t="shared" ca="1" si="0"/>
        <v>1</v>
      </c>
      <c r="G24" s="11" t="s">
        <v>9</v>
      </c>
      <c r="H24" s="11" t="s">
        <v>9</v>
      </c>
      <c r="I24" s="16">
        <f t="shared" si="1"/>
        <v>44473</v>
      </c>
      <c r="J24" s="16">
        <f t="shared" si="2"/>
        <v>44838</v>
      </c>
      <c r="K24" s="16">
        <f t="shared" si="3"/>
        <v>45203</v>
      </c>
      <c r="L24" s="16">
        <f t="shared" si="4"/>
        <v>45569</v>
      </c>
      <c r="M24" s="11" t="s">
        <v>94</v>
      </c>
      <c r="AMG24"/>
      <c r="AMH24"/>
      <c r="AMI24"/>
    </row>
    <row r="25" spans="1:1023" s="3" customFormat="1" ht="15" customHeight="1" x14ac:dyDescent="0.3">
      <c r="A25" s="20" t="s">
        <v>68</v>
      </c>
      <c r="B25" s="8">
        <v>3630535</v>
      </c>
      <c r="C25" s="8" t="s">
        <v>69</v>
      </c>
      <c r="D25" s="8" t="s">
        <v>70</v>
      </c>
      <c r="E25" s="13">
        <v>44226</v>
      </c>
      <c r="F25" s="10">
        <f t="shared" ca="1" si="0"/>
        <v>0</v>
      </c>
      <c r="G25" s="12" t="s">
        <v>25</v>
      </c>
      <c r="H25" s="16">
        <f>EDATE($E25,12)</f>
        <v>44591</v>
      </c>
      <c r="I25" s="16">
        <f t="shared" si="1"/>
        <v>44956</v>
      </c>
      <c r="J25" s="16">
        <f t="shared" si="2"/>
        <v>45321</v>
      </c>
      <c r="K25" s="16">
        <f t="shared" si="3"/>
        <v>45687</v>
      </c>
      <c r="L25" s="16">
        <f t="shared" si="4"/>
        <v>46052</v>
      </c>
      <c r="M25" s="12" t="s">
        <v>34</v>
      </c>
      <c r="AMG25"/>
      <c r="AMH25"/>
      <c r="AMI25"/>
    </row>
    <row r="26" spans="1:1023" s="3" customFormat="1" ht="15" customHeight="1" x14ac:dyDescent="0.3">
      <c r="A26" s="20" t="s">
        <v>71</v>
      </c>
      <c r="B26" s="8">
        <v>4304773</v>
      </c>
      <c r="C26" s="8" t="s">
        <v>72</v>
      </c>
      <c r="D26" s="8" t="s">
        <v>96</v>
      </c>
      <c r="E26" s="9">
        <v>43717</v>
      </c>
      <c r="F26" s="10">
        <f t="shared" ca="1" si="0"/>
        <v>1</v>
      </c>
      <c r="G26" s="11" t="s">
        <v>9</v>
      </c>
      <c r="H26" s="12" t="s">
        <v>25</v>
      </c>
      <c r="I26" s="16">
        <f t="shared" si="1"/>
        <v>44448</v>
      </c>
      <c r="J26" s="16">
        <f t="shared" si="2"/>
        <v>44813</v>
      </c>
      <c r="K26" s="16">
        <f t="shared" si="3"/>
        <v>45178</v>
      </c>
      <c r="L26" s="16">
        <f t="shared" si="4"/>
        <v>45544</v>
      </c>
      <c r="M26" s="12" t="s">
        <v>26</v>
      </c>
      <c r="AMG26"/>
      <c r="AMH26"/>
      <c r="AMI26"/>
    </row>
    <row r="27" spans="1:1023" s="3" customFormat="1" ht="15" customHeight="1" x14ac:dyDescent="0.3">
      <c r="A27" s="20" t="s">
        <v>73</v>
      </c>
      <c r="B27" s="8">
        <v>3649164</v>
      </c>
      <c r="C27" s="8" t="s">
        <v>74</v>
      </c>
      <c r="D27" s="8" t="s">
        <v>75</v>
      </c>
      <c r="E27" s="9">
        <v>43791</v>
      </c>
      <c r="F27" s="10">
        <f t="shared" ca="1" si="0"/>
        <v>1</v>
      </c>
      <c r="G27" s="11" t="s">
        <v>9</v>
      </c>
      <c r="H27" s="12" t="s">
        <v>30</v>
      </c>
      <c r="I27" s="16">
        <f t="shared" si="1"/>
        <v>44522</v>
      </c>
      <c r="J27" s="16">
        <f t="shared" si="2"/>
        <v>44887</v>
      </c>
      <c r="K27" s="16">
        <f t="shared" si="3"/>
        <v>45252</v>
      </c>
      <c r="L27" s="16">
        <f t="shared" si="4"/>
        <v>45618</v>
      </c>
      <c r="M27" s="12" t="s">
        <v>26</v>
      </c>
      <c r="AMG27"/>
      <c r="AMH27"/>
      <c r="AMI27"/>
    </row>
    <row r="28" spans="1:1023" s="3" customFormat="1" ht="15" customHeight="1" x14ac:dyDescent="0.3">
      <c r="A28" s="20" t="s">
        <v>76</v>
      </c>
      <c r="B28" s="8">
        <v>3030754</v>
      </c>
      <c r="C28" s="8" t="s">
        <v>77</v>
      </c>
      <c r="D28" s="8" t="s">
        <v>78</v>
      </c>
      <c r="E28" s="9">
        <v>43890</v>
      </c>
      <c r="F28" s="10">
        <f t="shared" ca="1" si="0"/>
        <v>1</v>
      </c>
      <c r="G28" s="11" t="s">
        <v>9</v>
      </c>
      <c r="H28" s="12" t="s">
        <v>25</v>
      </c>
      <c r="I28" s="16">
        <f t="shared" si="1"/>
        <v>44620</v>
      </c>
      <c r="J28" s="16">
        <f t="shared" si="2"/>
        <v>44985</v>
      </c>
      <c r="K28" s="16">
        <f t="shared" si="3"/>
        <v>45351</v>
      </c>
      <c r="L28" s="16">
        <f t="shared" si="4"/>
        <v>45716</v>
      </c>
      <c r="M28" s="12" t="s">
        <v>26</v>
      </c>
      <c r="AMG28"/>
      <c r="AMH28"/>
      <c r="AMI28"/>
    </row>
    <row r="29" spans="1:1023" s="3" customFormat="1" ht="15" customHeight="1" x14ac:dyDescent="0.3">
      <c r="A29" s="20" t="s">
        <v>79</v>
      </c>
      <c r="B29" s="8">
        <v>3530700</v>
      </c>
      <c r="C29" s="8" t="s">
        <v>80</v>
      </c>
      <c r="D29" s="8" t="s">
        <v>81</v>
      </c>
      <c r="E29" s="9">
        <v>43768</v>
      </c>
      <c r="F29" s="10">
        <f t="shared" ca="1" si="0"/>
        <v>1</v>
      </c>
      <c r="G29" s="11" t="s">
        <v>9</v>
      </c>
      <c r="H29" s="12" t="s">
        <v>25</v>
      </c>
      <c r="I29" s="16">
        <f t="shared" si="1"/>
        <v>44499</v>
      </c>
      <c r="J29" s="16">
        <f t="shared" si="2"/>
        <v>44864</v>
      </c>
      <c r="K29" s="16">
        <f t="shared" si="3"/>
        <v>45229</v>
      </c>
      <c r="L29" s="16">
        <f t="shared" si="4"/>
        <v>45595</v>
      </c>
      <c r="M29" s="12" t="s">
        <v>26</v>
      </c>
      <c r="AMG29"/>
      <c r="AMH29"/>
      <c r="AMI29"/>
    </row>
    <row r="30" spans="1:1023" s="3" customFormat="1" ht="15" customHeight="1" x14ac:dyDescent="0.3">
      <c r="A30" s="20" t="s">
        <v>82</v>
      </c>
      <c r="B30" s="8">
        <v>4192732</v>
      </c>
      <c r="C30" s="8" t="s">
        <v>83</v>
      </c>
      <c r="D30" s="8" t="s">
        <v>84</v>
      </c>
      <c r="E30" s="9">
        <v>43893</v>
      </c>
      <c r="F30" s="10">
        <f t="shared" ca="1" si="0"/>
        <v>1</v>
      </c>
      <c r="G30" s="11" t="s">
        <v>9</v>
      </c>
      <c r="H30" s="12" t="s">
        <v>30</v>
      </c>
      <c r="I30" s="16">
        <f t="shared" si="1"/>
        <v>44623</v>
      </c>
      <c r="J30" s="16">
        <f t="shared" si="2"/>
        <v>44988</v>
      </c>
      <c r="K30" s="16">
        <f t="shared" si="3"/>
        <v>45354</v>
      </c>
      <c r="L30" s="16">
        <f t="shared" si="4"/>
        <v>45719</v>
      </c>
      <c r="M30" s="12" t="s">
        <v>26</v>
      </c>
      <c r="AMG30"/>
      <c r="AMH30"/>
      <c r="AMI30"/>
    </row>
    <row r="31" spans="1:1023" s="3" customFormat="1" ht="15" customHeight="1" x14ac:dyDescent="0.3">
      <c r="A31" s="20" t="s">
        <v>85</v>
      </c>
      <c r="B31" s="8">
        <v>3474669</v>
      </c>
      <c r="C31" s="8" t="s">
        <v>86</v>
      </c>
      <c r="D31" s="8" t="s">
        <v>87</v>
      </c>
      <c r="E31" s="9">
        <v>43721</v>
      </c>
      <c r="F31" s="10">
        <f t="shared" ca="1" si="0"/>
        <v>1</v>
      </c>
      <c r="G31" s="11" t="s">
        <v>9</v>
      </c>
      <c r="H31" s="12" t="s">
        <v>25</v>
      </c>
      <c r="I31" s="16">
        <f t="shared" si="1"/>
        <v>44452</v>
      </c>
      <c r="J31" s="16">
        <f t="shared" si="2"/>
        <v>44817</v>
      </c>
      <c r="K31" s="16">
        <f t="shared" si="3"/>
        <v>45182</v>
      </c>
      <c r="L31" s="16">
        <f t="shared" si="4"/>
        <v>45548</v>
      </c>
      <c r="M31" s="12" t="s">
        <v>26</v>
      </c>
      <c r="AMG31"/>
      <c r="AMH31"/>
      <c r="AMI31"/>
    </row>
    <row r="32" spans="1:1023" x14ac:dyDescent="0.3">
      <c r="B32" s="14"/>
      <c r="C32" s="14"/>
      <c r="D32" s="14"/>
      <c r="E32" s="14"/>
      <c r="F32" s="15"/>
      <c r="G32" s="14"/>
      <c r="H32" s="14"/>
      <c r="I32" s="14"/>
      <c r="J32" s="14"/>
      <c r="K32" s="14"/>
      <c r="L32" s="14"/>
      <c r="M32" s="15"/>
    </row>
    <row r="33" spans="1:13" ht="25.5" customHeight="1" x14ac:dyDescent="0.3">
      <c r="A33" s="21" t="s">
        <v>95</v>
      </c>
      <c r="B33" s="21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</row>
    <row r="34" spans="1:13" ht="19.95" customHeight="1" x14ac:dyDescent="0.3"/>
    <row r="35" spans="1:13" ht="14.1" customHeight="1" x14ac:dyDescent="0.3"/>
    <row r="36" spans="1:13" ht="14.1" customHeight="1" x14ac:dyDescent="0.3"/>
    <row r="37" spans="1:13" ht="14.1" customHeight="1" x14ac:dyDescent="0.3"/>
    <row r="38" spans="1:13" ht="14.1" customHeight="1" x14ac:dyDescent="0.3"/>
    <row r="39" spans="1:13" ht="14.1" customHeight="1" x14ac:dyDescent="0.3"/>
    <row r="40" spans="1:13" ht="14.1" customHeight="1" x14ac:dyDescent="0.3"/>
    <row r="41" spans="1:13" ht="14.1" customHeight="1" x14ac:dyDescent="0.3"/>
    <row r="42" spans="1:13" ht="14.1" customHeight="1" x14ac:dyDescent="0.3"/>
    <row r="43" spans="1:13" ht="14.1" customHeight="1" x14ac:dyDescent="0.3"/>
    <row r="44" spans="1:13" ht="14.1" customHeight="1" x14ac:dyDescent="0.3"/>
    <row r="45" spans="1:13" ht="14.1" customHeight="1" x14ac:dyDescent="0.3"/>
    <row r="46" spans="1:13" ht="14.1" customHeight="1" x14ac:dyDescent="0.3"/>
    <row r="47" spans="1:13" ht="14.1" customHeight="1" x14ac:dyDescent="0.3"/>
    <row r="48" spans="1:13" ht="14.1" customHeight="1" x14ac:dyDescent="0.3"/>
    <row r="49" ht="14.1" customHeight="1" x14ac:dyDescent="0.3"/>
    <row r="50" ht="14.1" customHeight="1" x14ac:dyDescent="0.3"/>
    <row r="51" ht="14.1" customHeight="1" x14ac:dyDescent="0.3"/>
    <row r="52" ht="14.1" customHeight="1" x14ac:dyDescent="0.3"/>
  </sheetData>
  <sheetProtection algorithmName="SHA-512" hashValue="2tWjCD2D5wrrgz5iZjxmPjKEPoKEJTwj41IsQ9vQ7pF3Mxl9t0PhqSxj7HkFJ3NfseKQhRNzTc9PlReFuBcg2A==" saltValue="FKKqyApnYYuT+3H9mXBacA==" spinCount="100000" sheet="1" sort="0" autoFilter="0" pivotTables="0"/>
  <autoFilter ref="A5:M5"/>
  <mergeCells count="5">
    <mergeCell ref="A33:B33"/>
    <mergeCell ref="A4:M4"/>
    <mergeCell ref="A1:M1"/>
    <mergeCell ref="A2:M2"/>
    <mergeCell ref="A3:M3"/>
  </mergeCells>
  <pageMargins left="0.7" right="0.7" top="0.75" bottom="0.75" header="0.51180555555555496" footer="0.51180555555555496"/>
  <pageSetup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2105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SEXTA</vt:lpstr>
      <vt:lpstr>SEXTA!_FilterDatabase_0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destigarribia</dc:creator>
  <dc:description/>
  <cp:lastModifiedBy>Claudia Benítez</cp:lastModifiedBy>
  <cp:revision>69</cp:revision>
  <dcterms:created xsi:type="dcterms:W3CDTF">2020-07-28T18:27:52Z</dcterms:created>
  <dcterms:modified xsi:type="dcterms:W3CDTF">2021-06-07T17:55:52Z</dcterms:modified>
  <dc:language>es-PY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0x010100C9051C7F279CDB4689639FC21BAB9645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