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 tabRatio="500"/>
  </bookViews>
  <sheets>
    <sheet name="retornados" sheetId="3" r:id="rId1"/>
  </sheets>
  <definedNames>
    <definedName name="_xlnm._FilterDatabase" localSheetId="0" hidden="1">retornados!$A$4:$M$4</definedName>
    <definedName name="_FilterDatabase_0" localSheetId="0">retornados!$A$2:$L$66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66" i="3" l="1"/>
  <c r="K65" i="3"/>
  <c r="K64" i="3"/>
  <c r="K61" i="3"/>
  <c r="K56" i="3"/>
  <c r="K55" i="3"/>
  <c r="K52" i="3"/>
  <c r="K50" i="3"/>
  <c r="K47" i="3"/>
  <c r="K43" i="3"/>
  <c r="K42" i="3"/>
  <c r="K40" i="3"/>
  <c r="K35" i="3"/>
  <c r="K28" i="3"/>
  <c r="K26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" i="3"/>
  <c r="L7" i="3"/>
  <c r="L8" i="3"/>
  <c r="L9" i="3"/>
  <c r="L10" i="3"/>
  <c r="L11" i="3"/>
  <c r="L12" i="3"/>
  <c r="L13" i="3"/>
  <c r="L14" i="3"/>
  <c r="L5" i="3"/>
  <c r="K58" i="3"/>
  <c r="K53" i="3"/>
  <c r="K46" i="3"/>
  <c r="K45" i="3"/>
  <c r="K37" i="3"/>
  <c r="K32" i="3"/>
  <c r="K29" i="3"/>
  <c r="K25" i="3"/>
  <c r="J58" i="3"/>
  <c r="J53" i="3"/>
  <c r="J46" i="3"/>
  <c r="J45" i="3"/>
  <c r="J37" i="3"/>
  <c r="J32" i="3"/>
  <c r="J29" i="3"/>
  <c r="J25" i="3"/>
  <c r="K21" i="3"/>
  <c r="J21" i="3"/>
  <c r="K17" i="3"/>
  <c r="J17" i="3"/>
  <c r="K15" i="3"/>
  <c r="J15" i="3"/>
  <c r="I53" i="3"/>
  <c r="I21" i="3"/>
  <c r="I15" i="3"/>
  <c r="J35" i="3"/>
  <c r="I35" i="3"/>
  <c r="H35" i="3"/>
  <c r="K20" i="3"/>
  <c r="J20" i="3"/>
  <c r="I20" i="3"/>
  <c r="H20" i="3"/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5" i="3"/>
</calcChain>
</file>

<file path=xl/sharedStrings.xml><?xml version="1.0" encoding="utf-8"?>
<sst xmlns="http://schemas.openxmlformats.org/spreadsheetml/2006/main" count="526" uniqueCount="214">
  <si>
    <t>PROGRAMA NACIONAL DE BECAS DE POSTGRADO EN EL EXTERIOR DON CARLOS ANTONIO LÓPEZ</t>
  </si>
  <si>
    <t>Código postulación</t>
  </si>
  <si>
    <t>C.I.</t>
  </si>
  <si>
    <t>Nombres</t>
  </si>
  <si>
    <t>Apellidos</t>
  </si>
  <si>
    <t>Años permanencia a la fecha</t>
  </si>
  <si>
    <t>SPI año 0 estado</t>
  </si>
  <si>
    <t>SPI año 1
estado</t>
  </si>
  <si>
    <t>SPI año 2
estado</t>
  </si>
  <si>
    <t>SPI año 3 estado</t>
  </si>
  <si>
    <t>SPI año 4 estado</t>
  </si>
  <si>
    <t>SPI año 5 estado</t>
  </si>
  <si>
    <t>BEXT15-501</t>
  </si>
  <si>
    <t xml:space="preserve">Melisa María </t>
  </si>
  <si>
    <t>Aguilera Becker</t>
  </si>
  <si>
    <t>BEXT15-401</t>
  </si>
  <si>
    <t xml:space="preserve">Regina </t>
  </si>
  <si>
    <t>Allegretti Casal</t>
  </si>
  <si>
    <t>BEXT15-155</t>
  </si>
  <si>
    <t>Telma María</t>
  </si>
  <si>
    <t>Alvarenga Capurro</t>
  </si>
  <si>
    <t>BEXT15-270</t>
  </si>
  <si>
    <t>Pablo Daniel</t>
  </si>
  <si>
    <t>Álvarez Limprich</t>
  </si>
  <si>
    <t>BEXT15-133</t>
  </si>
  <si>
    <t>Emilce Mercedes</t>
  </si>
  <si>
    <t>Aponte Quintana</t>
  </si>
  <si>
    <t>BEXT15-82</t>
  </si>
  <si>
    <t>Claudia María</t>
  </si>
  <si>
    <t>Arietti López</t>
  </si>
  <si>
    <t>Año 4</t>
  </si>
  <si>
    <t>BEXT15-406</t>
  </si>
  <si>
    <t>Ruben Darío</t>
  </si>
  <si>
    <t>Ayala Santacruz</t>
  </si>
  <si>
    <t>BEXT15-310</t>
  </si>
  <si>
    <t>Ana María Montserrat</t>
  </si>
  <si>
    <t>Bajacq de Servián</t>
  </si>
  <si>
    <t>BEXT15-25</t>
  </si>
  <si>
    <t xml:space="preserve">Carlos Gustavo </t>
  </si>
  <si>
    <t>Becker Pessolani</t>
  </si>
  <si>
    <t>BEXT15-148</t>
  </si>
  <si>
    <t xml:space="preserve">Gustavo Alberto </t>
  </si>
  <si>
    <t>Benitez Fernández</t>
  </si>
  <si>
    <t xml:space="preserve">Andrea María </t>
  </si>
  <si>
    <t>BEXT15-499</t>
  </si>
  <si>
    <t>Dionisia</t>
  </si>
  <si>
    <t>Carballo Vera</t>
  </si>
  <si>
    <t>Año 2</t>
  </si>
  <si>
    <t>BEXT15-391</t>
  </si>
  <si>
    <t>María Luz</t>
  </si>
  <si>
    <t>Centurión Rodriguez</t>
  </si>
  <si>
    <t>BEXT15-42</t>
  </si>
  <si>
    <t>Marcelo David</t>
  </si>
  <si>
    <t>Céspedes Ynsfran</t>
  </si>
  <si>
    <t>BEXT15-200</t>
  </si>
  <si>
    <t>Eduardo Manuel</t>
  </si>
  <si>
    <t>Chamorro Cristaldo</t>
  </si>
  <si>
    <t>BEXT15-115</t>
  </si>
  <si>
    <t>Gabriela Betarran</t>
  </si>
  <si>
    <t>Corrales Fernández</t>
  </si>
  <si>
    <t>BEXT15-19</t>
  </si>
  <si>
    <t>Carlos Antonio</t>
  </si>
  <si>
    <t>Echeverría Martinez</t>
  </si>
  <si>
    <t>BEXT15-309</t>
  </si>
  <si>
    <t>María Alejandra</t>
  </si>
  <si>
    <t>Escauriza Gamarra</t>
  </si>
  <si>
    <t>BEXT15-540</t>
  </si>
  <si>
    <t xml:space="preserve">Rodrigo </t>
  </si>
  <si>
    <t>Fernández Derbas</t>
  </si>
  <si>
    <t>BEXT15-222</t>
  </si>
  <si>
    <t>María de los Ángeles</t>
  </si>
  <si>
    <t>Ferreira Ferreiro</t>
  </si>
  <si>
    <t>BEXT15-476</t>
  </si>
  <si>
    <t>María Lorena</t>
  </si>
  <si>
    <t>Gaona Greenwood</t>
  </si>
  <si>
    <t>BEXT15-64</t>
  </si>
  <si>
    <t>Verónica Beatriz</t>
  </si>
  <si>
    <t>Gauto Mariotti</t>
  </si>
  <si>
    <t>Año 3</t>
  </si>
  <si>
    <t>BEXT15-234</t>
  </si>
  <si>
    <t xml:space="preserve">Christian Andrés </t>
  </si>
  <si>
    <t>Gayoso Rojas</t>
  </si>
  <si>
    <t>BEXT15-319</t>
  </si>
  <si>
    <t xml:space="preserve">Arnaldo Manuel </t>
  </si>
  <si>
    <t>Giménez Chávez</t>
  </si>
  <si>
    <t>BEXT15-146</t>
  </si>
  <si>
    <t>José Luis</t>
  </si>
  <si>
    <t>González Fleitas</t>
  </si>
  <si>
    <t>BEXT15-345</t>
  </si>
  <si>
    <t>Oscar</t>
  </si>
  <si>
    <t>González Frutos</t>
  </si>
  <si>
    <t>BEXT15-41</t>
  </si>
  <si>
    <t xml:space="preserve">Blanca Inés </t>
  </si>
  <si>
    <t>González Salinas</t>
  </si>
  <si>
    <t>BEXT15-55</t>
  </si>
  <si>
    <t>Ana Liesel</t>
  </si>
  <si>
    <t>Guggiari Niederberger</t>
  </si>
  <si>
    <t>BEXT15-326</t>
  </si>
  <si>
    <t>Francisco Antonio Gaetanno</t>
  </si>
  <si>
    <t>Gustale Gill</t>
  </si>
  <si>
    <t>BEXT15-413</t>
  </si>
  <si>
    <t>Jiménez Britez</t>
  </si>
  <si>
    <t>BEXT15-459</t>
  </si>
  <si>
    <t>Patricia Estela</t>
  </si>
  <si>
    <t>Luchin Rumak</t>
  </si>
  <si>
    <t>BEXT15-472</t>
  </si>
  <si>
    <t>Diego Daniel</t>
  </si>
  <si>
    <t>Manavella Isasmendi</t>
  </si>
  <si>
    <t>BEXT15-198</t>
  </si>
  <si>
    <t>Diana Patricia</t>
  </si>
  <si>
    <t>Marín López</t>
  </si>
  <si>
    <t>BEXT15-467</t>
  </si>
  <si>
    <t>Martínez Santacruz</t>
  </si>
  <si>
    <t>BEXT15-13</t>
  </si>
  <si>
    <t>Miguel Ángel</t>
  </si>
  <si>
    <t>Mendieta Patiño</t>
  </si>
  <si>
    <t>BEXT15-89</t>
  </si>
  <si>
    <t>Andrea Emilia</t>
  </si>
  <si>
    <t>Miracca Fleitas</t>
  </si>
  <si>
    <t>BEXT15-162</t>
  </si>
  <si>
    <t>Victoria María Teresa</t>
  </si>
  <si>
    <t>Morra Alvarenga</t>
  </si>
  <si>
    <t>BEXT15-545</t>
  </si>
  <si>
    <t>Tomás Emilio</t>
  </si>
  <si>
    <t>Ortellado Caballero</t>
  </si>
  <si>
    <t>BEXT15-337</t>
  </si>
  <si>
    <t>Natalia María</t>
  </si>
  <si>
    <t>Ortellado Doldan</t>
  </si>
  <si>
    <t>Años 4</t>
  </si>
  <si>
    <t>BEXT15-72</t>
  </si>
  <si>
    <t>Carlos</t>
  </si>
  <si>
    <t>Osorio Lird</t>
  </si>
  <si>
    <t>BEXT15-69</t>
  </si>
  <si>
    <t>Rodrigo Manuel</t>
  </si>
  <si>
    <t>Parra Zacarías</t>
  </si>
  <si>
    <t>BEXT15-548</t>
  </si>
  <si>
    <t>Tania Celeste</t>
  </si>
  <si>
    <t>Pereira Centurión</t>
  </si>
  <si>
    <t>BEXT15-458</t>
  </si>
  <si>
    <t xml:space="preserve">Fabrizio </t>
  </si>
  <si>
    <t>Pessolani Urbieta</t>
  </si>
  <si>
    <t>BEXT15-243</t>
  </si>
  <si>
    <t xml:space="preserve">María Gabriela </t>
  </si>
  <si>
    <t>Pfannl Pérez Ramírez</t>
  </si>
  <si>
    <t>BEXT15-131</t>
  </si>
  <si>
    <t>Luz Marcela</t>
  </si>
  <si>
    <t>Pineda Mariuci</t>
  </si>
  <si>
    <t>BEXT15-430</t>
  </si>
  <si>
    <t xml:space="preserve">Sandra Beatriz </t>
  </si>
  <si>
    <t>Ramírez Ortega</t>
  </si>
  <si>
    <t>BEXT15-40</t>
  </si>
  <si>
    <t>Julio José</t>
  </si>
  <si>
    <t>Recalde Lara</t>
  </si>
  <si>
    <t>BEXT15-111</t>
  </si>
  <si>
    <t xml:space="preserve">María Graciela </t>
  </si>
  <si>
    <t>Riera Domínguez</t>
  </si>
  <si>
    <t>BEXT15-70</t>
  </si>
  <si>
    <t>Alicia Lorena</t>
  </si>
  <si>
    <t>Ríos Cardozo</t>
  </si>
  <si>
    <t>BEXT15-5</t>
  </si>
  <si>
    <t xml:space="preserve">Víctor Manuel </t>
  </si>
  <si>
    <t>Rivas Granados</t>
  </si>
  <si>
    <t>BEXT15-226</t>
  </si>
  <si>
    <t xml:space="preserve">María del Pilar </t>
  </si>
  <si>
    <t>Ruiz Miranda</t>
  </si>
  <si>
    <t>BEXT15-461</t>
  </si>
  <si>
    <t>Juan Pablo</t>
  </si>
  <si>
    <t>Salomoni Guanes</t>
  </si>
  <si>
    <t>BEXT15-316</t>
  </si>
  <si>
    <t>Marcos Eduardo</t>
  </si>
  <si>
    <t>Samudio Lezcano</t>
  </si>
  <si>
    <t>BEXT15-53</t>
  </si>
  <si>
    <t>Sartorio Cristaldo</t>
  </si>
  <si>
    <t>BEXT15-18</t>
  </si>
  <si>
    <t>Leticia María</t>
  </si>
  <si>
    <t>Sarubbi Roa</t>
  </si>
  <si>
    <t>BEXT15-124</t>
  </si>
  <si>
    <t>Laura Verena</t>
  </si>
  <si>
    <t>Schaefer Czeraniuk</t>
  </si>
  <si>
    <t>BEXT15-152</t>
  </si>
  <si>
    <t xml:space="preserve">César </t>
  </si>
  <si>
    <t>Servián Gill</t>
  </si>
  <si>
    <t>BEXT15-555</t>
  </si>
  <si>
    <t xml:space="preserve">Liliam Panambi </t>
  </si>
  <si>
    <t>Torres Cabrera</t>
  </si>
  <si>
    <t>BEXT15-173</t>
  </si>
  <si>
    <t>Rubén Rodrigo</t>
  </si>
  <si>
    <t>Urbieta Dominguez</t>
  </si>
  <si>
    <t>BEXT15-112</t>
  </si>
  <si>
    <t xml:space="preserve">Valeria </t>
  </si>
  <si>
    <t>Walder Pintos</t>
  </si>
  <si>
    <t>BEXT15-429</t>
  </si>
  <si>
    <t xml:space="preserve">Dominica </t>
  </si>
  <si>
    <t>Zavala Zubizarreta</t>
  </si>
  <si>
    <t>BEXT15-340</t>
  </si>
  <si>
    <t>Christian Gerardo</t>
  </si>
  <si>
    <t>Lezcano Ríos</t>
  </si>
  <si>
    <t xml:space="preserve">Ariana </t>
  </si>
  <si>
    <t>Escobar Carísimo</t>
  </si>
  <si>
    <t>BEXT15-486</t>
  </si>
  <si>
    <t>Actualizado al 25/11/2020</t>
  </si>
  <si>
    <t>Actualizado/ al día</t>
  </si>
  <si>
    <t>Años 1, 2, 3 y 4</t>
  </si>
  <si>
    <t>Fecha retorno</t>
  </si>
  <si>
    <t>Años 0 y 1</t>
  </si>
  <si>
    <t xml:space="preserve">Años 2 y 3 </t>
  </si>
  <si>
    <t>Años 2 y 3</t>
  </si>
  <si>
    <t>Años 2, 3 y 4</t>
  </si>
  <si>
    <t>Años 3 y 4</t>
  </si>
  <si>
    <t>Finalizado</t>
  </si>
  <si>
    <t>Abierto</t>
  </si>
  <si>
    <t>Tareas Pendientes al 25/11/2020</t>
  </si>
  <si>
    <t>Pendiente</t>
  </si>
  <si>
    <t xml:space="preserve">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</si>
</sst>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  <charset val="1"/>
    </font>
    <font>
      <b/>
      <i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E2F0D9"/>
      </patternFill>
    </fill>
    <fill>
      <patternFill patternType="solid">
        <fgColor theme="0" tint="-0.249977111117893"/>
        <bgColor rgb="FF666699"/>
      </patternFill>
    </fill>
    <fill>
      <patternFill patternType="solid">
        <fgColor rgb="FF00206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Fill="1"/>
    <xf numFmtId="0" fontId="2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4" fillId="3" borderId="1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0" borderId="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3" fillId="0" borderId="6" xfId="0" applyFont="1" applyBorder="1"/>
    <xf numFmtId="0" fontId="4" fillId="0" borderId="2" xfId="0" applyFont="1" applyBorder="1"/>
    <xf numFmtId="17" fontId="5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17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784064</xdr:colOff>
      <xdr:row>0</xdr:row>
      <xdr:rowOff>90880</xdr:rowOff>
    </xdr:from>
    <xdr:to>
      <xdr:col>9</xdr:col>
      <xdr:colOff>279633</xdr:colOff>
      <xdr:row>0</xdr:row>
      <xdr:rowOff>880843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06229" y="90880"/>
          <a:ext cx="5521661" cy="78996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showGridLines="0" tabSelected="1" zoomScale="109" zoomScaleNormal="109" workbookViewId="0">
      <selection activeCell="A2" sqref="A2:M2"/>
    </sheetView>
  </sheetViews>
  <sheetFormatPr baseColWidth="10" defaultColWidth="9.21875" defaultRowHeight="14.4" x14ac:dyDescent="0.3"/>
  <cols>
    <col min="1" max="1" width="13.77734375" customWidth="1"/>
    <col min="2" max="2" width="10.5546875" customWidth="1"/>
    <col min="3" max="3" width="18.21875" customWidth="1"/>
    <col min="4" max="4" width="24.5546875" customWidth="1"/>
    <col min="5" max="5" width="13.5546875" style="31" customWidth="1"/>
    <col min="6" max="6" width="12.21875" style="1" customWidth="1"/>
    <col min="7" max="7" width="12.44140625" style="20" customWidth="1"/>
    <col min="8" max="8" width="13.21875" style="20" customWidth="1"/>
    <col min="9" max="9" width="11.77734375" style="20" customWidth="1"/>
    <col min="10" max="10" width="13" style="20" customWidth="1"/>
    <col min="11" max="11" width="12.77734375" style="20" customWidth="1"/>
    <col min="12" max="12" width="11" style="20" customWidth="1"/>
    <col min="13" max="13" width="21.21875" customWidth="1"/>
  </cols>
  <sheetData>
    <row r="1" spans="1:15" ht="81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5" ht="19.95" customHeight="1" x14ac:dyDescent="0.3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19.9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O3" s="4"/>
    </row>
    <row r="4" spans="1:15" s="2" customFormat="1" ht="53.55" customHeight="1" x14ac:dyDescent="0.3">
      <c r="A4" s="26" t="s">
        <v>1</v>
      </c>
      <c r="B4" s="27" t="s">
        <v>2</v>
      </c>
      <c r="C4" s="27" t="s">
        <v>3</v>
      </c>
      <c r="D4" s="27" t="s">
        <v>4</v>
      </c>
      <c r="E4" s="28" t="s">
        <v>203</v>
      </c>
      <c r="F4" s="28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30" t="s">
        <v>211</v>
      </c>
    </row>
    <row r="5" spans="1:15" x14ac:dyDescent="0.3">
      <c r="A5" s="5" t="s">
        <v>12</v>
      </c>
      <c r="B5" s="5">
        <v>2474353</v>
      </c>
      <c r="C5" s="5" t="s">
        <v>13</v>
      </c>
      <c r="D5" s="5" t="s">
        <v>14</v>
      </c>
      <c r="E5" s="32">
        <v>42633</v>
      </c>
      <c r="F5" s="6">
        <f ca="1">+DATEDIF(E5,TODAY(),"Y")</f>
        <v>4</v>
      </c>
      <c r="G5" s="21" t="s">
        <v>209</v>
      </c>
      <c r="H5" s="21" t="s">
        <v>209</v>
      </c>
      <c r="I5" s="21" t="s">
        <v>209</v>
      </c>
      <c r="J5" s="21" t="s">
        <v>209</v>
      </c>
      <c r="K5" s="21" t="s">
        <v>209</v>
      </c>
      <c r="L5" s="22">
        <f>EDATE(E5,60)</f>
        <v>44459</v>
      </c>
      <c r="M5" s="7" t="s">
        <v>201</v>
      </c>
    </row>
    <row r="6" spans="1:15" x14ac:dyDescent="0.3">
      <c r="A6" s="5" t="s">
        <v>15</v>
      </c>
      <c r="B6" s="5">
        <v>3382732</v>
      </c>
      <c r="C6" s="5" t="s">
        <v>16</v>
      </c>
      <c r="D6" s="5" t="s">
        <v>17</v>
      </c>
      <c r="E6" s="32">
        <v>42579</v>
      </c>
      <c r="F6" s="6">
        <f t="shared" ref="F6:F66" ca="1" si="0">+DATEDIF(E6,TODAY(),"Y")</f>
        <v>4</v>
      </c>
      <c r="G6" s="21" t="s">
        <v>209</v>
      </c>
      <c r="H6" s="21" t="s">
        <v>209</v>
      </c>
      <c r="I6" s="21" t="s">
        <v>209</v>
      </c>
      <c r="J6" s="21" t="s">
        <v>209</v>
      </c>
      <c r="K6" s="21" t="s">
        <v>209</v>
      </c>
      <c r="L6" s="22">
        <f t="shared" ref="L6:L66" si="1">EDATE(E6,60)</f>
        <v>44405</v>
      </c>
      <c r="M6" s="7" t="s">
        <v>201</v>
      </c>
    </row>
    <row r="7" spans="1:15" x14ac:dyDescent="0.3">
      <c r="A7" s="5" t="s">
        <v>18</v>
      </c>
      <c r="B7" s="5">
        <v>3519400</v>
      </c>
      <c r="C7" s="8" t="s">
        <v>19</v>
      </c>
      <c r="D7" s="8" t="s">
        <v>20</v>
      </c>
      <c r="E7" s="32">
        <v>42574</v>
      </c>
      <c r="F7" s="6">
        <f t="shared" ca="1" si="0"/>
        <v>4</v>
      </c>
      <c r="G7" s="21" t="s">
        <v>209</v>
      </c>
      <c r="H7" s="21" t="s">
        <v>209</v>
      </c>
      <c r="I7" s="23" t="s">
        <v>212</v>
      </c>
      <c r="J7" s="23" t="s">
        <v>212</v>
      </c>
      <c r="K7" s="23" t="s">
        <v>212</v>
      </c>
      <c r="L7" s="22">
        <f t="shared" si="1"/>
        <v>44400</v>
      </c>
      <c r="M7" s="10" t="s">
        <v>207</v>
      </c>
    </row>
    <row r="8" spans="1:15" x14ac:dyDescent="0.3">
      <c r="A8" s="5" t="s">
        <v>21</v>
      </c>
      <c r="B8" s="5">
        <v>3198731</v>
      </c>
      <c r="C8" s="5" t="s">
        <v>22</v>
      </c>
      <c r="D8" s="5" t="s">
        <v>23</v>
      </c>
      <c r="E8" s="33">
        <v>42554</v>
      </c>
      <c r="F8" s="6">
        <f t="shared" ca="1" si="0"/>
        <v>4</v>
      </c>
      <c r="G8" s="21" t="s">
        <v>209</v>
      </c>
      <c r="H8" s="21" t="s">
        <v>209</v>
      </c>
      <c r="I8" s="21" t="s">
        <v>209</v>
      </c>
      <c r="J8" s="21" t="s">
        <v>209</v>
      </c>
      <c r="K8" s="21" t="s">
        <v>209</v>
      </c>
      <c r="L8" s="22">
        <f t="shared" si="1"/>
        <v>44380</v>
      </c>
      <c r="M8" s="7" t="s">
        <v>201</v>
      </c>
    </row>
    <row r="9" spans="1:15" x14ac:dyDescent="0.3">
      <c r="A9" s="5" t="s">
        <v>24</v>
      </c>
      <c r="B9" s="5">
        <v>3416174</v>
      </c>
      <c r="C9" s="5" t="s">
        <v>25</v>
      </c>
      <c r="D9" s="5" t="s">
        <v>26</v>
      </c>
      <c r="E9" s="32">
        <v>42656</v>
      </c>
      <c r="F9" s="6">
        <f t="shared" ca="1" si="0"/>
        <v>4</v>
      </c>
      <c r="G9" s="21" t="s">
        <v>209</v>
      </c>
      <c r="H9" s="21" t="s">
        <v>209</v>
      </c>
      <c r="I9" s="23" t="s">
        <v>212</v>
      </c>
      <c r="J9" s="23" t="s">
        <v>212</v>
      </c>
      <c r="K9" s="23" t="s">
        <v>212</v>
      </c>
      <c r="L9" s="22">
        <f t="shared" si="1"/>
        <v>44482</v>
      </c>
      <c r="M9" s="10" t="s">
        <v>207</v>
      </c>
    </row>
    <row r="10" spans="1:15" x14ac:dyDescent="0.3">
      <c r="A10" s="5" t="s">
        <v>27</v>
      </c>
      <c r="B10" s="5">
        <v>3723532</v>
      </c>
      <c r="C10" s="11" t="s">
        <v>28</v>
      </c>
      <c r="D10" s="11" t="s">
        <v>29</v>
      </c>
      <c r="E10" s="32">
        <v>42526</v>
      </c>
      <c r="F10" s="6">
        <f t="shared" ca="1" si="0"/>
        <v>4</v>
      </c>
      <c r="G10" s="21" t="s">
        <v>209</v>
      </c>
      <c r="H10" s="21" t="s">
        <v>209</v>
      </c>
      <c r="I10" s="21" t="s">
        <v>209</v>
      </c>
      <c r="J10" s="21" t="s">
        <v>209</v>
      </c>
      <c r="K10" s="23" t="s">
        <v>212</v>
      </c>
      <c r="L10" s="22">
        <f t="shared" si="1"/>
        <v>44352</v>
      </c>
      <c r="M10" s="10" t="s">
        <v>30</v>
      </c>
    </row>
    <row r="11" spans="1:15" x14ac:dyDescent="0.3">
      <c r="A11" s="5" t="s">
        <v>31</v>
      </c>
      <c r="B11" s="5">
        <v>4210041</v>
      </c>
      <c r="C11" s="5" t="s">
        <v>32</v>
      </c>
      <c r="D11" s="5" t="s">
        <v>33</v>
      </c>
      <c r="E11" s="32">
        <v>42593</v>
      </c>
      <c r="F11" s="6">
        <f t="shared" ca="1" si="0"/>
        <v>4</v>
      </c>
      <c r="G11" s="21" t="s">
        <v>209</v>
      </c>
      <c r="H11" s="21" t="s">
        <v>209</v>
      </c>
      <c r="I11" s="21" t="s">
        <v>209</v>
      </c>
      <c r="J11" s="21" t="s">
        <v>209</v>
      </c>
      <c r="K11" s="21" t="s">
        <v>209</v>
      </c>
      <c r="L11" s="22">
        <f t="shared" si="1"/>
        <v>44419</v>
      </c>
      <c r="M11" s="7" t="s">
        <v>201</v>
      </c>
    </row>
    <row r="12" spans="1:15" x14ac:dyDescent="0.3">
      <c r="A12" s="5" t="s">
        <v>34</v>
      </c>
      <c r="B12" s="5">
        <v>2330407</v>
      </c>
      <c r="C12" s="5" t="s">
        <v>35</v>
      </c>
      <c r="D12" s="5" t="s">
        <v>36</v>
      </c>
      <c r="E12" s="32">
        <v>42606</v>
      </c>
      <c r="F12" s="6">
        <f t="shared" ca="1" si="0"/>
        <v>4</v>
      </c>
      <c r="G12" s="21" t="s">
        <v>209</v>
      </c>
      <c r="H12" s="21" t="s">
        <v>209</v>
      </c>
      <c r="I12" s="21" t="s">
        <v>209</v>
      </c>
      <c r="J12" s="23" t="s">
        <v>210</v>
      </c>
      <c r="K12" s="23" t="s">
        <v>212</v>
      </c>
      <c r="L12" s="22">
        <f t="shared" si="1"/>
        <v>44432</v>
      </c>
      <c r="M12" s="10" t="s">
        <v>208</v>
      </c>
    </row>
    <row r="13" spans="1:15" x14ac:dyDescent="0.3">
      <c r="A13" s="5" t="s">
        <v>37</v>
      </c>
      <c r="B13" s="5">
        <v>3195433</v>
      </c>
      <c r="C13" s="5" t="s">
        <v>38</v>
      </c>
      <c r="D13" s="5" t="s">
        <v>39</v>
      </c>
      <c r="E13" s="32">
        <v>42588</v>
      </c>
      <c r="F13" s="6">
        <f t="shared" ca="1" si="0"/>
        <v>4</v>
      </c>
      <c r="G13" s="21" t="s">
        <v>209</v>
      </c>
      <c r="H13" s="21" t="s">
        <v>209</v>
      </c>
      <c r="I13" s="21" t="s">
        <v>209</v>
      </c>
      <c r="J13" s="21" t="s">
        <v>209</v>
      </c>
      <c r="K13" s="23" t="s">
        <v>212</v>
      </c>
      <c r="L13" s="22">
        <f t="shared" si="1"/>
        <v>44414</v>
      </c>
      <c r="M13" s="10" t="s">
        <v>30</v>
      </c>
    </row>
    <row r="14" spans="1:15" x14ac:dyDescent="0.3">
      <c r="A14" s="5" t="s">
        <v>40</v>
      </c>
      <c r="B14" s="5">
        <v>2035919</v>
      </c>
      <c r="C14" s="5" t="s">
        <v>41</v>
      </c>
      <c r="D14" s="5" t="s">
        <v>42</v>
      </c>
      <c r="E14" s="32">
        <v>42628</v>
      </c>
      <c r="F14" s="6">
        <f t="shared" ca="1" si="0"/>
        <v>4</v>
      </c>
      <c r="G14" s="21" t="s">
        <v>209</v>
      </c>
      <c r="H14" s="21" t="s">
        <v>209</v>
      </c>
      <c r="I14" s="21" t="s">
        <v>209</v>
      </c>
      <c r="J14" s="21" t="s">
        <v>209</v>
      </c>
      <c r="K14" s="23" t="s">
        <v>212</v>
      </c>
      <c r="L14" s="22">
        <f t="shared" si="1"/>
        <v>44454</v>
      </c>
      <c r="M14" s="10" t="s">
        <v>30</v>
      </c>
    </row>
    <row r="15" spans="1:15" x14ac:dyDescent="0.3">
      <c r="A15" s="5" t="s">
        <v>44</v>
      </c>
      <c r="B15" s="5">
        <v>4125186</v>
      </c>
      <c r="C15" s="5" t="s">
        <v>45</v>
      </c>
      <c r="D15" s="5" t="s">
        <v>46</v>
      </c>
      <c r="E15" s="32">
        <v>43669</v>
      </c>
      <c r="F15" s="6">
        <f t="shared" ca="1" si="0"/>
        <v>1</v>
      </c>
      <c r="G15" s="21" t="s">
        <v>209</v>
      </c>
      <c r="H15" s="21" t="s">
        <v>209</v>
      </c>
      <c r="I15" s="22">
        <f>EDATE(E15,24)</f>
        <v>44400</v>
      </c>
      <c r="J15" s="22">
        <f>EDATE(E15,36)</f>
        <v>44765</v>
      </c>
      <c r="K15" s="22">
        <f>EDATE(E15,48)</f>
        <v>45130</v>
      </c>
      <c r="L15" s="22">
        <f t="shared" si="1"/>
        <v>45496</v>
      </c>
      <c r="M15" s="7" t="s">
        <v>201</v>
      </c>
    </row>
    <row r="16" spans="1:15" x14ac:dyDescent="0.3">
      <c r="A16" s="5" t="s">
        <v>48</v>
      </c>
      <c r="B16" s="5">
        <v>2330174</v>
      </c>
      <c r="C16" s="5" t="s">
        <v>49</v>
      </c>
      <c r="D16" s="5" t="s">
        <v>50</v>
      </c>
      <c r="E16" s="32">
        <v>42676</v>
      </c>
      <c r="F16" s="6">
        <f t="shared" ca="1" si="0"/>
        <v>4</v>
      </c>
      <c r="G16" s="21" t="s">
        <v>209</v>
      </c>
      <c r="H16" s="21" t="s">
        <v>209</v>
      </c>
      <c r="I16" s="22" t="s">
        <v>209</v>
      </c>
      <c r="J16" s="22" t="s">
        <v>209</v>
      </c>
      <c r="K16" s="22" t="s">
        <v>209</v>
      </c>
      <c r="L16" s="22">
        <f t="shared" si="1"/>
        <v>44502</v>
      </c>
      <c r="M16" s="7" t="s">
        <v>201</v>
      </c>
    </row>
    <row r="17" spans="1:13" x14ac:dyDescent="0.3">
      <c r="A17" s="5" t="s">
        <v>51</v>
      </c>
      <c r="B17" s="5">
        <v>1802698</v>
      </c>
      <c r="C17" s="5" t="s">
        <v>52</v>
      </c>
      <c r="D17" s="5" t="s">
        <v>53</v>
      </c>
      <c r="E17" s="32">
        <v>43138</v>
      </c>
      <c r="F17" s="6">
        <f t="shared" ca="1" si="0"/>
        <v>2</v>
      </c>
      <c r="G17" s="21" t="s">
        <v>209</v>
      </c>
      <c r="H17" s="21" t="s">
        <v>209</v>
      </c>
      <c r="I17" s="19" t="s">
        <v>210</v>
      </c>
      <c r="J17" s="22">
        <f>EDATE(E17,36)</f>
        <v>44234</v>
      </c>
      <c r="K17" s="22">
        <f>EDATE(E17,48)</f>
        <v>44599</v>
      </c>
      <c r="L17" s="22">
        <f t="shared" si="1"/>
        <v>44964</v>
      </c>
      <c r="M17" s="10" t="s">
        <v>47</v>
      </c>
    </row>
    <row r="18" spans="1:13" x14ac:dyDescent="0.3">
      <c r="A18" s="5" t="s">
        <v>54</v>
      </c>
      <c r="B18" s="5">
        <v>1559204</v>
      </c>
      <c r="C18" s="5" t="s">
        <v>55</v>
      </c>
      <c r="D18" s="5" t="s">
        <v>56</v>
      </c>
      <c r="E18" s="32">
        <v>42659</v>
      </c>
      <c r="F18" s="6">
        <f t="shared" ca="1" si="0"/>
        <v>4</v>
      </c>
      <c r="G18" s="21" t="s">
        <v>209</v>
      </c>
      <c r="H18" s="21" t="s">
        <v>209</v>
      </c>
      <c r="I18" s="22" t="s">
        <v>209</v>
      </c>
      <c r="J18" s="22" t="s">
        <v>209</v>
      </c>
      <c r="K18" s="23" t="s">
        <v>212</v>
      </c>
      <c r="L18" s="22">
        <f t="shared" si="1"/>
        <v>44485</v>
      </c>
      <c r="M18" s="10" t="s">
        <v>30</v>
      </c>
    </row>
    <row r="19" spans="1:13" x14ac:dyDescent="0.3">
      <c r="A19" s="5" t="s">
        <v>57</v>
      </c>
      <c r="B19" s="5">
        <v>3000069</v>
      </c>
      <c r="C19" s="5" t="s">
        <v>58</v>
      </c>
      <c r="D19" s="5" t="s">
        <v>59</v>
      </c>
      <c r="E19" s="32">
        <v>42596</v>
      </c>
      <c r="F19" s="6">
        <f t="shared" ca="1" si="0"/>
        <v>4</v>
      </c>
      <c r="G19" s="21" t="s">
        <v>209</v>
      </c>
      <c r="H19" s="21" t="s">
        <v>209</v>
      </c>
      <c r="I19" s="22" t="s">
        <v>209</v>
      </c>
      <c r="J19" s="22" t="s">
        <v>209</v>
      </c>
      <c r="K19" s="23" t="s">
        <v>209</v>
      </c>
      <c r="L19" s="22">
        <f t="shared" si="1"/>
        <v>44422</v>
      </c>
      <c r="M19" s="7" t="s">
        <v>201</v>
      </c>
    </row>
    <row r="20" spans="1:13" x14ac:dyDescent="0.3">
      <c r="A20" s="5" t="s">
        <v>60</v>
      </c>
      <c r="B20" s="5">
        <v>2532110</v>
      </c>
      <c r="C20" s="5" t="s">
        <v>61</v>
      </c>
      <c r="D20" s="5" t="s">
        <v>62</v>
      </c>
      <c r="E20" s="32">
        <v>43834</v>
      </c>
      <c r="F20" s="6">
        <f t="shared" ca="1" si="0"/>
        <v>0</v>
      </c>
      <c r="G20" s="21" t="s">
        <v>209</v>
      </c>
      <c r="H20" s="22">
        <f>EDATE(E20,12)</f>
        <v>44200</v>
      </c>
      <c r="I20" s="22">
        <f>EDATE(E20,24)</f>
        <v>44565</v>
      </c>
      <c r="J20" s="22">
        <f>EDATE(E20,36)</f>
        <v>44930</v>
      </c>
      <c r="K20" s="22">
        <f>EDATE(E20,48)</f>
        <v>45295</v>
      </c>
      <c r="L20" s="22">
        <f t="shared" si="1"/>
        <v>45661</v>
      </c>
      <c r="M20" s="7" t="s">
        <v>201</v>
      </c>
    </row>
    <row r="21" spans="1:13" x14ac:dyDescent="0.3">
      <c r="A21" s="5" t="s">
        <v>199</v>
      </c>
      <c r="B21" s="5">
        <v>1405463</v>
      </c>
      <c r="C21" s="5" t="s">
        <v>197</v>
      </c>
      <c r="D21" s="5" t="s">
        <v>198</v>
      </c>
      <c r="E21" s="32">
        <v>43710</v>
      </c>
      <c r="F21" s="6">
        <f t="shared" ca="1" si="0"/>
        <v>1</v>
      </c>
      <c r="G21" s="23" t="s">
        <v>210</v>
      </c>
      <c r="H21" s="19" t="s">
        <v>212</v>
      </c>
      <c r="I21" s="22">
        <f>EDATE(E21,24)</f>
        <v>44441</v>
      </c>
      <c r="J21" s="22">
        <f>EDATE(E21,36)</f>
        <v>44806</v>
      </c>
      <c r="K21" s="22">
        <f>EDATE(E21,48)</f>
        <v>45171</v>
      </c>
      <c r="L21" s="22">
        <f t="shared" si="1"/>
        <v>45537</v>
      </c>
      <c r="M21" s="9" t="s">
        <v>204</v>
      </c>
    </row>
    <row r="22" spans="1:13" x14ac:dyDescent="0.3">
      <c r="A22" s="5" t="s">
        <v>63</v>
      </c>
      <c r="B22" s="5">
        <v>2647773</v>
      </c>
      <c r="C22" s="5" t="s">
        <v>64</v>
      </c>
      <c r="D22" s="5" t="s">
        <v>65</v>
      </c>
      <c r="E22" s="32">
        <v>42660</v>
      </c>
      <c r="F22" s="6">
        <f t="shared" ca="1" si="0"/>
        <v>4</v>
      </c>
      <c r="G22" s="21" t="s">
        <v>209</v>
      </c>
      <c r="H22" s="22" t="s">
        <v>209</v>
      </c>
      <c r="I22" s="22" t="s">
        <v>209</v>
      </c>
      <c r="J22" s="22" t="s">
        <v>209</v>
      </c>
      <c r="K22" s="23" t="s">
        <v>210</v>
      </c>
      <c r="L22" s="22">
        <f t="shared" si="1"/>
        <v>44486</v>
      </c>
      <c r="M22" s="10" t="s">
        <v>30</v>
      </c>
    </row>
    <row r="23" spans="1:13" x14ac:dyDescent="0.3">
      <c r="A23" s="5" t="s">
        <v>66</v>
      </c>
      <c r="B23" s="5">
        <v>1174070</v>
      </c>
      <c r="C23" s="5" t="s">
        <v>67</v>
      </c>
      <c r="D23" s="5" t="s">
        <v>68</v>
      </c>
      <c r="E23" s="32">
        <v>42527</v>
      </c>
      <c r="F23" s="6">
        <f t="shared" ca="1" si="0"/>
        <v>4</v>
      </c>
      <c r="G23" s="21" t="s">
        <v>209</v>
      </c>
      <c r="H23" s="22" t="s">
        <v>209</v>
      </c>
      <c r="I23" s="22" t="s">
        <v>209</v>
      </c>
      <c r="J23" s="22" t="s">
        <v>209</v>
      </c>
      <c r="K23" s="23" t="s">
        <v>209</v>
      </c>
      <c r="L23" s="22">
        <f t="shared" si="1"/>
        <v>44353</v>
      </c>
      <c r="M23" s="7" t="s">
        <v>201</v>
      </c>
    </row>
    <row r="24" spans="1:13" x14ac:dyDescent="0.3">
      <c r="A24" s="5" t="s">
        <v>69</v>
      </c>
      <c r="B24" s="5">
        <v>3000821</v>
      </c>
      <c r="C24" s="12" t="s">
        <v>70</v>
      </c>
      <c r="D24" s="12" t="s">
        <v>71</v>
      </c>
      <c r="E24" s="32">
        <v>42633</v>
      </c>
      <c r="F24" s="6">
        <f t="shared" ca="1" si="0"/>
        <v>4</v>
      </c>
      <c r="G24" s="21" t="s">
        <v>209</v>
      </c>
      <c r="H24" s="22" t="s">
        <v>209</v>
      </c>
      <c r="I24" s="22" t="s">
        <v>209</v>
      </c>
      <c r="J24" s="22" t="s">
        <v>209</v>
      </c>
      <c r="K24" s="23" t="s">
        <v>212</v>
      </c>
      <c r="L24" s="22">
        <f t="shared" si="1"/>
        <v>44459</v>
      </c>
      <c r="M24" s="10" t="s">
        <v>30</v>
      </c>
    </row>
    <row r="25" spans="1:13" x14ac:dyDescent="0.3">
      <c r="A25" s="5" t="s">
        <v>72</v>
      </c>
      <c r="B25" s="5">
        <v>3513438</v>
      </c>
      <c r="C25" s="5" t="s">
        <v>73</v>
      </c>
      <c r="D25" s="5" t="s">
        <v>74</v>
      </c>
      <c r="E25" s="32">
        <v>43160</v>
      </c>
      <c r="F25" s="6">
        <f t="shared" ca="1" si="0"/>
        <v>2</v>
      </c>
      <c r="G25" s="21" t="s">
        <v>209</v>
      </c>
      <c r="H25" s="22" t="s">
        <v>209</v>
      </c>
      <c r="I25" s="22" t="s">
        <v>209</v>
      </c>
      <c r="J25" s="22">
        <f>EDATE(E25,36)</f>
        <v>44256</v>
      </c>
      <c r="K25" s="22">
        <f>EDATE(E25,48)</f>
        <v>44621</v>
      </c>
      <c r="L25" s="22">
        <f t="shared" si="1"/>
        <v>44986</v>
      </c>
      <c r="M25" s="13" t="s">
        <v>201</v>
      </c>
    </row>
    <row r="26" spans="1:13" x14ac:dyDescent="0.3">
      <c r="A26" s="5" t="s">
        <v>75</v>
      </c>
      <c r="B26" s="5">
        <v>2111735</v>
      </c>
      <c r="C26" s="5" t="s">
        <v>76</v>
      </c>
      <c r="D26" s="5" t="s">
        <v>77</v>
      </c>
      <c r="E26" s="32">
        <v>42982</v>
      </c>
      <c r="F26" s="6">
        <f t="shared" ca="1" si="0"/>
        <v>3</v>
      </c>
      <c r="G26" s="21" t="s">
        <v>209</v>
      </c>
      <c r="H26" s="21" t="s">
        <v>209</v>
      </c>
      <c r="I26" s="21" t="s">
        <v>209</v>
      </c>
      <c r="J26" s="23" t="s">
        <v>212</v>
      </c>
      <c r="K26" s="22">
        <f>EDATE(E26,48)</f>
        <v>44443</v>
      </c>
      <c r="L26" s="22">
        <f t="shared" si="1"/>
        <v>44808</v>
      </c>
      <c r="M26" s="10" t="s">
        <v>78</v>
      </c>
    </row>
    <row r="27" spans="1:13" x14ac:dyDescent="0.3">
      <c r="A27" s="5" t="s">
        <v>79</v>
      </c>
      <c r="B27" s="5">
        <v>2500076</v>
      </c>
      <c r="C27" s="5" t="s">
        <v>80</v>
      </c>
      <c r="D27" s="5" t="s">
        <v>81</v>
      </c>
      <c r="E27" s="32">
        <v>42601</v>
      </c>
      <c r="F27" s="6">
        <f t="shared" ca="1" si="0"/>
        <v>4</v>
      </c>
      <c r="G27" s="21" t="s">
        <v>209</v>
      </c>
      <c r="H27" s="21" t="s">
        <v>209</v>
      </c>
      <c r="I27" s="21" t="s">
        <v>209</v>
      </c>
      <c r="J27" s="23" t="s">
        <v>209</v>
      </c>
      <c r="K27" s="23" t="s">
        <v>209</v>
      </c>
      <c r="L27" s="22">
        <f t="shared" si="1"/>
        <v>44427</v>
      </c>
      <c r="M27" s="7" t="s">
        <v>201</v>
      </c>
    </row>
    <row r="28" spans="1:13" x14ac:dyDescent="0.3">
      <c r="A28" s="5" t="s">
        <v>82</v>
      </c>
      <c r="B28" s="5">
        <v>4536355</v>
      </c>
      <c r="C28" s="5" t="s">
        <v>83</v>
      </c>
      <c r="D28" s="5" t="s">
        <v>84</v>
      </c>
      <c r="E28" s="32">
        <v>42980</v>
      </c>
      <c r="F28" s="6">
        <f t="shared" ca="1" si="0"/>
        <v>3</v>
      </c>
      <c r="G28" s="21" t="s">
        <v>209</v>
      </c>
      <c r="H28" s="21" t="s">
        <v>209</v>
      </c>
      <c r="I28" s="21" t="s">
        <v>209</v>
      </c>
      <c r="J28" s="23" t="s">
        <v>209</v>
      </c>
      <c r="K28" s="22">
        <f>EDATE(E28,48)</f>
        <v>44441</v>
      </c>
      <c r="L28" s="22">
        <f t="shared" si="1"/>
        <v>44806</v>
      </c>
      <c r="M28" s="13" t="s">
        <v>201</v>
      </c>
    </row>
    <row r="29" spans="1:13" x14ac:dyDescent="0.3">
      <c r="A29" s="5" t="s">
        <v>85</v>
      </c>
      <c r="B29" s="5">
        <v>2276910</v>
      </c>
      <c r="C29" s="5" t="s">
        <v>86</v>
      </c>
      <c r="D29" s="5" t="s">
        <v>87</v>
      </c>
      <c r="E29" s="32">
        <v>43282</v>
      </c>
      <c r="F29" s="6">
        <f t="shared" ca="1" si="0"/>
        <v>2</v>
      </c>
      <c r="G29" s="21" t="s">
        <v>209</v>
      </c>
      <c r="H29" s="21" t="s">
        <v>209</v>
      </c>
      <c r="I29" s="21" t="s">
        <v>212</v>
      </c>
      <c r="J29" s="22">
        <f>EDATE(E29,36)</f>
        <v>44378</v>
      </c>
      <c r="K29" s="22">
        <f>EDATE(E29,48)</f>
        <v>44743</v>
      </c>
      <c r="L29" s="22">
        <f t="shared" si="1"/>
        <v>45108</v>
      </c>
      <c r="M29" s="10" t="s">
        <v>47</v>
      </c>
    </row>
    <row r="30" spans="1:13" x14ac:dyDescent="0.3">
      <c r="A30" s="5" t="s">
        <v>88</v>
      </c>
      <c r="B30" s="5">
        <v>3584172</v>
      </c>
      <c r="C30" s="5" t="s">
        <v>89</v>
      </c>
      <c r="D30" s="5" t="s">
        <v>90</v>
      </c>
      <c r="E30" s="32">
        <v>42644</v>
      </c>
      <c r="F30" s="6">
        <f t="shared" ca="1" si="0"/>
        <v>4</v>
      </c>
      <c r="G30" s="21" t="s">
        <v>209</v>
      </c>
      <c r="H30" s="21" t="s">
        <v>209</v>
      </c>
      <c r="I30" s="21" t="s">
        <v>209</v>
      </c>
      <c r="J30" s="22" t="s">
        <v>209</v>
      </c>
      <c r="K30" s="23" t="s">
        <v>209</v>
      </c>
      <c r="L30" s="22">
        <f t="shared" si="1"/>
        <v>44470</v>
      </c>
      <c r="M30" s="7" t="s">
        <v>201</v>
      </c>
    </row>
    <row r="31" spans="1:13" x14ac:dyDescent="0.3">
      <c r="A31" s="5" t="s">
        <v>91</v>
      </c>
      <c r="B31" s="5">
        <v>2151404</v>
      </c>
      <c r="C31" s="5" t="s">
        <v>92</v>
      </c>
      <c r="D31" s="5" t="s">
        <v>93</v>
      </c>
      <c r="E31" s="32">
        <v>42602</v>
      </c>
      <c r="F31" s="6">
        <f t="shared" ca="1" si="0"/>
        <v>4</v>
      </c>
      <c r="G31" s="21" t="s">
        <v>209</v>
      </c>
      <c r="H31" s="21" t="s">
        <v>209</v>
      </c>
      <c r="I31" s="21" t="s">
        <v>209</v>
      </c>
      <c r="J31" s="22" t="s">
        <v>209</v>
      </c>
      <c r="K31" s="23" t="s">
        <v>210</v>
      </c>
      <c r="L31" s="22">
        <f t="shared" si="1"/>
        <v>44428</v>
      </c>
      <c r="M31" s="10" t="s">
        <v>30</v>
      </c>
    </row>
    <row r="32" spans="1:13" x14ac:dyDescent="0.3">
      <c r="A32" s="5" t="s">
        <v>94</v>
      </c>
      <c r="B32" s="5">
        <v>3209470</v>
      </c>
      <c r="C32" s="5" t="s">
        <v>95</v>
      </c>
      <c r="D32" s="5" t="s">
        <v>96</v>
      </c>
      <c r="E32" s="32">
        <v>43231</v>
      </c>
      <c r="F32" s="6">
        <f t="shared" ca="1" si="0"/>
        <v>2</v>
      </c>
      <c r="G32" s="21" t="s">
        <v>209</v>
      </c>
      <c r="H32" s="21" t="s">
        <v>209</v>
      </c>
      <c r="I32" s="21" t="s">
        <v>209</v>
      </c>
      <c r="J32" s="22">
        <f>EDATE(E32,36)</f>
        <v>44327</v>
      </c>
      <c r="K32" s="22">
        <f>EDATE(E32,48)</f>
        <v>44692</v>
      </c>
      <c r="L32" s="22">
        <f t="shared" si="1"/>
        <v>45057</v>
      </c>
      <c r="M32" s="13" t="s">
        <v>201</v>
      </c>
    </row>
    <row r="33" spans="1:13" x14ac:dyDescent="0.3">
      <c r="A33" s="5" t="s">
        <v>97</v>
      </c>
      <c r="B33" s="5">
        <v>2373085</v>
      </c>
      <c r="C33" s="5" t="s">
        <v>98</v>
      </c>
      <c r="D33" s="5" t="s">
        <v>99</v>
      </c>
      <c r="E33" s="32">
        <v>42588</v>
      </c>
      <c r="F33" s="6">
        <f t="shared" ca="1" si="0"/>
        <v>4</v>
      </c>
      <c r="G33" s="21" t="s">
        <v>209</v>
      </c>
      <c r="H33" s="21" t="s">
        <v>209</v>
      </c>
      <c r="I33" s="21" t="s">
        <v>209</v>
      </c>
      <c r="J33" s="22" t="s">
        <v>210</v>
      </c>
      <c r="K33" s="23" t="s">
        <v>212</v>
      </c>
      <c r="L33" s="22">
        <f t="shared" si="1"/>
        <v>44414</v>
      </c>
      <c r="M33" s="10" t="s">
        <v>208</v>
      </c>
    </row>
    <row r="34" spans="1:13" x14ac:dyDescent="0.3">
      <c r="A34" s="5" t="s">
        <v>100</v>
      </c>
      <c r="B34" s="5">
        <v>2824855</v>
      </c>
      <c r="C34" s="5" t="s">
        <v>86</v>
      </c>
      <c r="D34" s="5" t="s">
        <v>101</v>
      </c>
      <c r="E34" s="32">
        <v>42633</v>
      </c>
      <c r="F34" s="6">
        <f t="shared" ca="1" si="0"/>
        <v>4</v>
      </c>
      <c r="G34" s="21" t="s">
        <v>209</v>
      </c>
      <c r="H34" s="22" t="s">
        <v>209</v>
      </c>
      <c r="I34" s="22" t="s">
        <v>209</v>
      </c>
      <c r="J34" s="22" t="s">
        <v>209</v>
      </c>
      <c r="K34" s="23" t="s">
        <v>213</v>
      </c>
      <c r="L34" s="22">
        <f t="shared" si="1"/>
        <v>44459</v>
      </c>
      <c r="M34" s="10" t="s">
        <v>208</v>
      </c>
    </row>
    <row r="35" spans="1:13" s="3" customFormat="1" x14ac:dyDescent="0.3">
      <c r="A35" s="14" t="s">
        <v>194</v>
      </c>
      <c r="B35" s="14">
        <v>1972733</v>
      </c>
      <c r="C35" s="14" t="s">
        <v>195</v>
      </c>
      <c r="D35" s="14" t="s">
        <v>196</v>
      </c>
      <c r="E35" s="34">
        <v>44073</v>
      </c>
      <c r="F35" s="6">
        <f t="shared" ca="1" si="0"/>
        <v>0</v>
      </c>
      <c r="G35" s="24" t="s">
        <v>209</v>
      </c>
      <c r="H35" s="22">
        <f>EDATE(E35,12)</f>
        <v>44438</v>
      </c>
      <c r="I35" s="22">
        <f>EDATE(E35,24)</f>
        <v>44803</v>
      </c>
      <c r="J35" s="22">
        <f>EDATE(E35,36)</f>
        <v>45168</v>
      </c>
      <c r="K35" s="22">
        <f>EDATE(E35,48)</f>
        <v>45534</v>
      </c>
      <c r="L35" s="22">
        <f t="shared" si="1"/>
        <v>45899</v>
      </c>
      <c r="M35" s="7" t="s">
        <v>201</v>
      </c>
    </row>
    <row r="36" spans="1:13" x14ac:dyDescent="0.3">
      <c r="A36" s="5" t="s">
        <v>102</v>
      </c>
      <c r="B36" s="5">
        <v>3710775</v>
      </c>
      <c r="C36" s="5" t="s">
        <v>103</v>
      </c>
      <c r="D36" s="5" t="s">
        <v>104</v>
      </c>
      <c r="E36" s="32">
        <v>42677</v>
      </c>
      <c r="F36" s="6">
        <f t="shared" ca="1" si="0"/>
        <v>4</v>
      </c>
      <c r="G36" s="21" t="s">
        <v>209</v>
      </c>
      <c r="H36" s="21" t="s">
        <v>209</v>
      </c>
      <c r="I36" s="22" t="s">
        <v>209</v>
      </c>
      <c r="J36" s="22" t="s">
        <v>209</v>
      </c>
      <c r="K36" s="23" t="s">
        <v>212</v>
      </c>
      <c r="L36" s="22">
        <f t="shared" si="1"/>
        <v>44503</v>
      </c>
      <c r="M36" s="10" t="s">
        <v>30</v>
      </c>
    </row>
    <row r="37" spans="1:13" x14ac:dyDescent="0.3">
      <c r="A37" s="5" t="s">
        <v>105</v>
      </c>
      <c r="B37" s="5">
        <v>3648900</v>
      </c>
      <c r="C37" s="5" t="s">
        <v>106</v>
      </c>
      <c r="D37" s="5" t="s">
        <v>107</v>
      </c>
      <c r="E37" s="32">
        <v>43383</v>
      </c>
      <c r="F37" s="6">
        <f t="shared" ca="1" si="0"/>
        <v>2</v>
      </c>
      <c r="G37" s="21" t="s">
        <v>209</v>
      </c>
      <c r="H37" s="21" t="s">
        <v>209</v>
      </c>
      <c r="I37" s="19" t="s">
        <v>210</v>
      </c>
      <c r="J37" s="22">
        <f>EDATE(E37,36)</f>
        <v>44479</v>
      </c>
      <c r="K37" s="22">
        <f>EDATE(E37,48)</f>
        <v>44844</v>
      </c>
      <c r="L37" s="22">
        <f t="shared" si="1"/>
        <v>45209</v>
      </c>
      <c r="M37" s="10" t="s">
        <v>47</v>
      </c>
    </row>
    <row r="38" spans="1:13" x14ac:dyDescent="0.3">
      <c r="A38" s="5" t="s">
        <v>108</v>
      </c>
      <c r="B38" s="5">
        <v>3635508</v>
      </c>
      <c r="C38" s="5" t="s">
        <v>109</v>
      </c>
      <c r="D38" s="5" t="s">
        <v>110</v>
      </c>
      <c r="E38" s="32">
        <v>42601</v>
      </c>
      <c r="F38" s="6">
        <f t="shared" ca="1" si="0"/>
        <v>4</v>
      </c>
      <c r="G38" s="21" t="s">
        <v>209</v>
      </c>
      <c r="H38" s="21" t="s">
        <v>209</v>
      </c>
      <c r="I38" s="22" t="s">
        <v>209</v>
      </c>
      <c r="J38" s="22" t="s">
        <v>209</v>
      </c>
      <c r="K38" s="23" t="s">
        <v>210</v>
      </c>
      <c r="L38" s="22">
        <f t="shared" si="1"/>
        <v>44427</v>
      </c>
      <c r="M38" s="10" t="s">
        <v>30</v>
      </c>
    </row>
    <row r="39" spans="1:13" x14ac:dyDescent="0.3">
      <c r="A39" s="5" t="s">
        <v>111</v>
      </c>
      <c r="B39" s="5">
        <v>4431100</v>
      </c>
      <c r="C39" s="5" t="s">
        <v>43</v>
      </c>
      <c r="D39" s="5" t="s">
        <v>112</v>
      </c>
      <c r="E39" s="32">
        <v>42599</v>
      </c>
      <c r="F39" s="6">
        <f t="shared" ca="1" si="0"/>
        <v>4</v>
      </c>
      <c r="G39" s="21" t="s">
        <v>209</v>
      </c>
      <c r="H39" s="21" t="s">
        <v>209</v>
      </c>
      <c r="I39" s="22" t="s">
        <v>209</v>
      </c>
      <c r="J39" s="22" t="s">
        <v>209</v>
      </c>
      <c r="K39" s="23" t="s">
        <v>213</v>
      </c>
      <c r="L39" s="22">
        <f t="shared" si="1"/>
        <v>44425</v>
      </c>
      <c r="M39" s="10" t="s">
        <v>30</v>
      </c>
    </row>
    <row r="40" spans="1:13" x14ac:dyDescent="0.3">
      <c r="A40" s="5" t="s">
        <v>113</v>
      </c>
      <c r="B40" s="5">
        <v>3607440</v>
      </c>
      <c r="C40" s="5" t="s">
        <v>114</v>
      </c>
      <c r="D40" s="5" t="s">
        <v>115</v>
      </c>
      <c r="E40" s="32">
        <v>42945</v>
      </c>
      <c r="F40" s="6">
        <f t="shared" ca="1" si="0"/>
        <v>3</v>
      </c>
      <c r="G40" s="21" t="s">
        <v>209</v>
      </c>
      <c r="H40" s="21" t="s">
        <v>209</v>
      </c>
      <c r="I40" s="22" t="s">
        <v>209</v>
      </c>
      <c r="J40" s="22" t="s">
        <v>209</v>
      </c>
      <c r="K40" s="22">
        <f>EDATE(E40,48)</f>
        <v>44406</v>
      </c>
      <c r="L40" s="22">
        <f t="shared" si="1"/>
        <v>44771</v>
      </c>
      <c r="M40" s="13" t="s">
        <v>201</v>
      </c>
    </row>
    <row r="41" spans="1:13" x14ac:dyDescent="0.3">
      <c r="A41" s="5" t="s">
        <v>116</v>
      </c>
      <c r="B41" s="5">
        <v>2241073</v>
      </c>
      <c r="C41" s="5" t="s">
        <v>117</v>
      </c>
      <c r="D41" s="5" t="s">
        <v>118</v>
      </c>
      <c r="E41" s="32">
        <v>42593</v>
      </c>
      <c r="F41" s="6">
        <f t="shared" ca="1" si="0"/>
        <v>4</v>
      </c>
      <c r="G41" s="21" t="s">
        <v>209</v>
      </c>
      <c r="H41" s="21" t="s">
        <v>209</v>
      </c>
      <c r="I41" s="22" t="s">
        <v>209</v>
      </c>
      <c r="J41" s="22" t="s">
        <v>209</v>
      </c>
      <c r="K41" s="23" t="s">
        <v>213</v>
      </c>
      <c r="L41" s="22">
        <f t="shared" si="1"/>
        <v>44419</v>
      </c>
      <c r="M41" s="10" t="s">
        <v>30</v>
      </c>
    </row>
    <row r="42" spans="1:13" x14ac:dyDescent="0.3">
      <c r="A42" s="5" t="s">
        <v>119</v>
      </c>
      <c r="B42" s="5">
        <v>1301933</v>
      </c>
      <c r="C42" s="5" t="s">
        <v>120</v>
      </c>
      <c r="D42" s="5" t="s">
        <v>121</v>
      </c>
      <c r="E42" s="32">
        <v>43014</v>
      </c>
      <c r="F42" s="6">
        <f t="shared" ca="1" si="0"/>
        <v>3</v>
      </c>
      <c r="G42" s="21" t="s">
        <v>209</v>
      </c>
      <c r="H42" s="21" t="s">
        <v>209</v>
      </c>
      <c r="I42" s="22" t="s">
        <v>209</v>
      </c>
      <c r="J42" s="22" t="s">
        <v>209</v>
      </c>
      <c r="K42" s="22">
        <f t="shared" ref="K42:K43" si="2">EDATE(E42,48)</f>
        <v>44475</v>
      </c>
      <c r="L42" s="22">
        <f t="shared" si="1"/>
        <v>44840</v>
      </c>
      <c r="M42" s="13" t="s">
        <v>201</v>
      </c>
    </row>
    <row r="43" spans="1:13" x14ac:dyDescent="0.3">
      <c r="A43" s="5" t="s">
        <v>122</v>
      </c>
      <c r="B43" s="5">
        <v>1861506</v>
      </c>
      <c r="C43" s="5" t="s">
        <v>123</v>
      </c>
      <c r="D43" s="5" t="s">
        <v>124</v>
      </c>
      <c r="E43" s="32">
        <v>43034</v>
      </c>
      <c r="F43" s="6">
        <f t="shared" ca="1" si="0"/>
        <v>3</v>
      </c>
      <c r="G43" s="21" t="s">
        <v>209</v>
      </c>
      <c r="H43" s="21" t="s">
        <v>209</v>
      </c>
      <c r="I43" s="23" t="s">
        <v>212</v>
      </c>
      <c r="J43" s="22" t="s">
        <v>212</v>
      </c>
      <c r="K43" s="22">
        <f t="shared" si="2"/>
        <v>44495</v>
      </c>
      <c r="L43" s="22">
        <f t="shared" si="1"/>
        <v>44860</v>
      </c>
      <c r="M43" s="10" t="s">
        <v>205</v>
      </c>
    </row>
    <row r="44" spans="1:13" x14ac:dyDescent="0.3">
      <c r="A44" s="5" t="s">
        <v>125</v>
      </c>
      <c r="B44" s="5">
        <v>3655535</v>
      </c>
      <c r="C44" s="11" t="s">
        <v>126</v>
      </c>
      <c r="D44" s="11" t="s">
        <v>127</v>
      </c>
      <c r="E44" s="32">
        <v>42577</v>
      </c>
      <c r="F44" s="6">
        <f t="shared" ca="1" si="0"/>
        <v>4</v>
      </c>
      <c r="G44" s="21" t="s">
        <v>209</v>
      </c>
      <c r="H44" s="21" t="s">
        <v>209</v>
      </c>
      <c r="I44" s="23" t="s">
        <v>209</v>
      </c>
      <c r="J44" s="22" t="s">
        <v>209</v>
      </c>
      <c r="K44" s="23" t="s">
        <v>212</v>
      </c>
      <c r="L44" s="22">
        <f t="shared" si="1"/>
        <v>44403</v>
      </c>
      <c r="M44" s="10" t="s">
        <v>128</v>
      </c>
    </row>
    <row r="45" spans="1:13" x14ac:dyDescent="0.3">
      <c r="A45" s="5" t="s">
        <v>129</v>
      </c>
      <c r="B45" s="5">
        <v>3390590</v>
      </c>
      <c r="C45" s="5" t="s">
        <v>130</v>
      </c>
      <c r="D45" s="5" t="s">
        <v>131</v>
      </c>
      <c r="E45" s="32">
        <v>43070</v>
      </c>
      <c r="F45" s="6">
        <f t="shared" ca="1" si="0"/>
        <v>2</v>
      </c>
      <c r="G45" s="21" t="s">
        <v>209</v>
      </c>
      <c r="H45" s="21" t="s">
        <v>209</v>
      </c>
      <c r="I45" s="23" t="s">
        <v>209</v>
      </c>
      <c r="J45" s="22">
        <f t="shared" ref="J45:J46" si="3">EDATE(E45,36)</f>
        <v>44166</v>
      </c>
      <c r="K45" s="22">
        <f t="shared" ref="K45:K46" si="4">EDATE(E45,48)</f>
        <v>44531</v>
      </c>
      <c r="L45" s="22">
        <f t="shared" si="1"/>
        <v>44896</v>
      </c>
      <c r="M45" s="13" t="s">
        <v>201</v>
      </c>
    </row>
    <row r="46" spans="1:13" x14ac:dyDescent="0.3">
      <c r="A46" s="5" t="s">
        <v>132</v>
      </c>
      <c r="B46" s="5">
        <v>3654364</v>
      </c>
      <c r="C46" s="5" t="s">
        <v>133</v>
      </c>
      <c r="D46" s="5" t="s">
        <v>134</v>
      </c>
      <c r="E46" s="32">
        <v>43125</v>
      </c>
      <c r="F46" s="6">
        <f t="shared" ca="1" si="0"/>
        <v>2</v>
      </c>
      <c r="G46" s="21" t="s">
        <v>209</v>
      </c>
      <c r="H46" s="21" t="s">
        <v>209</v>
      </c>
      <c r="I46" s="23" t="s">
        <v>209</v>
      </c>
      <c r="J46" s="22">
        <f t="shared" si="3"/>
        <v>44221</v>
      </c>
      <c r="K46" s="22">
        <f t="shared" si="4"/>
        <v>44586</v>
      </c>
      <c r="L46" s="22">
        <f t="shared" si="1"/>
        <v>44951</v>
      </c>
      <c r="M46" s="13" t="s">
        <v>201</v>
      </c>
    </row>
    <row r="47" spans="1:13" x14ac:dyDescent="0.3">
      <c r="A47" s="5" t="s">
        <v>135</v>
      </c>
      <c r="B47" s="5">
        <v>1696462</v>
      </c>
      <c r="C47" s="5" t="s">
        <v>136</v>
      </c>
      <c r="D47" s="5" t="s">
        <v>137</v>
      </c>
      <c r="E47" s="32">
        <v>42908</v>
      </c>
      <c r="F47" s="6">
        <f t="shared" ca="1" si="0"/>
        <v>3</v>
      </c>
      <c r="G47" s="21" t="s">
        <v>209</v>
      </c>
      <c r="H47" s="21" t="s">
        <v>209</v>
      </c>
      <c r="I47" s="23" t="s">
        <v>209</v>
      </c>
      <c r="J47" s="23" t="s">
        <v>209</v>
      </c>
      <c r="K47" s="22">
        <f>EDATE(E47,48)</f>
        <v>44369</v>
      </c>
      <c r="L47" s="22">
        <f t="shared" si="1"/>
        <v>44734</v>
      </c>
      <c r="M47" s="13" t="s">
        <v>201</v>
      </c>
    </row>
    <row r="48" spans="1:13" x14ac:dyDescent="0.3">
      <c r="A48" s="5" t="s">
        <v>138</v>
      </c>
      <c r="B48" s="5">
        <v>2352779</v>
      </c>
      <c r="C48" s="5" t="s">
        <v>139</v>
      </c>
      <c r="D48" s="5" t="s">
        <v>140</v>
      </c>
      <c r="E48" s="32">
        <v>42590</v>
      </c>
      <c r="F48" s="6">
        <f t="shared" ca="1" si="0"/>
        <v>4</v>
      </c>
      <c r="G48" s="21" t="s">
        <v>209</v>
      </c>
      <c r="H48" s="21" t="s">
        <v>209</v>
      </c>
      <c r="I48" s="23" t="s">
        <v>209</v>
      </c>
      <c r="J48" s="23" t="s">
        <v>209</v>
      </c>
      <c r="K48" s="23" t="s">
        <v>209</v>
      </c>
      <c r="L48" s="22">
        <f t="shared" si="1"/>
        <v>44416</v>
      </c>
      <c r="M48" s="7" t="s">
        <v>201</v>
      </c>
    </row>
    <row r="49" spans="1:13" x14ac:dyDescent="0.3">
      <c r="A49" s="5" t="s">
        <v>141</v>
      </c>
      <c r="B49" s="5">
        <v>3385513</v>
      </c>
      <c r="C49" s="5" t="s">
        <v>142</v>
      </c>
      <c r="D49" s="5" t="s">
        <v>143</v>
      </c>
      <c r="E49" s="32">
        <v>42577</v>
      </c>
      <c r="F49" s="6">
        <f t="shared" ca="1" si="0"/>
        <v>4</v>
      </c>
      <c r="G49" s="21" t="s">
        <v>209</v>
      </c>
      <c r="H49" s="21" t="s">
        <v>209</v>
      </c>
      <c r="I49" s="23" t="s">
        <v>209</v>
      </c>
      <c r="J49" s="23" t="s">
        <v>209</v>
      </c>
      <c r="K49" s="23" t="s">
        <v>209</v>
      </c>
      <c r="L49" s="22">
        <f t="shared" si="1"/>
        <v>44403</v>
      </c>
      <c r="M49" s="7" t="s">
        <v>201</v>
      </c>
    </row>
    <row r="50" spans="1:13" x14ac:dyDescent="0.3">
      <c r="A50" s="5" t="s">
        <v>144</v>
      </c>
      <c r="B50" s="5">
        <v>3759317</v>
      </c>
      <c r="C50" s="5" t="s">
        <v>145</v>
      </c>
      <c r="D50" s="5" t="s">
        <v>146</v>
      </c>
      <c r="E50" s="32">
        <v>42942</v>
      </c>
      <c r="F50" s="6">
        <f t="shared" ca="1" si="0"/>
        <v>3</v>
      </c>
      <c r="G50" s="21" t="s">
        <v>209</v>
      </c>
      <c r="H50" s="21" t="s">
        <v>209</v>
      </c>
      <c r="I50" s="23" t="s">
        <v>209</v>
      </c>
      <c r="J50" s="23" t="s">
        <v>209</v>
      </c>
      <c r="K50" s="22">
        <f>EDATE(E50,48)</f>
        <v>44403</v>
      </c>
      <c r="L50" s="22">
        <f t="shared" si="1"/>
        <v>44768</v>
      </c>
      <c r="M50" s="13" t="s">
        <v>201</v>
      </c>
    </row>
    <row r="51" spans="1:13" x14ac:dyDescent="0.3">
      <c r="A51" s="5" t="s">
        <v>147</v>
      </c>
      <c r="B51" s="5">
        <v>3995258</v>
      </c>
      <c r="C51" s="8" t="s">
        <v>148</v>
      </c>
      <c r="D51" s="8" t="s">
        <v>149</v>
      </c>
      <c r="E51" s="32">
        <v>42653</v>
      </c>
      <c r="F51" s="6">
        <f t="shared" ca="1" si="0"/>
        <v>4</v>
      </c>
      <c r="G51" s="21" t="s">
        <v>209</v>
      </c>
      <c r="H51" s="23" t="s">
        <v>210</v>
      </c>
      <c r="I51" s="23" t="s">
        <v>212</v>
      </c>
      <c r="J51" s="23" t="s">
        <v>212</v>
      </c>
      <c r="K51" s="23" t="s">
        <v>212</v>
      </c>
      <c r="L51" s="22">
        <f t="shared" si="1"/>
        <v>44479</v>
      </c>
      <c r="M51" s="10" t="s">
        <v>202</v>
      </c>
    </row>
    <row r="52" spans="1:13" x14ac:dyDescent="0.3">
      <c r="A52" s="5" t="s">
        <v>150</v>
      </c>
      <c r="B52" s="5">
        <v>1859544</v>
      </c>
      <c r="C52" s="5" t="s">
        <v>151</v>
      </c>
      <c r="D52" s="5" t="s">
        <v>152</v>
      </c>
      <c r="E52" s="32">
        <v>42757</v>
      </c>
      <c r="F52" s="6">
        <f t="shared" ca="1" si="0"/>
        <v>3</v>
      </c>
      <c r="G52" s="21" t="s">
        <v>209</v>
      </c>
      <c r="H52" s="21" t="s">
        <v>209</v>
      </c>
      <c r="I52" s="22" t="s">
        <v>209</v>
      </c>
      <c r="J52" s="22" t="s">
        <v>209</v>
      </c>
      <c r="K52" s="22">
        <f>EDATE(E52,48)</f>
        <v>44218</v>
      </c>
      <c r="L52" s="22">
        <f t="shared" si="1"/>
        <v>44583</v>
      </c>
      <c r="M52" s="13" t="s">
        <v>201</v>
      </c>
    </row>
    <row r="53" spans="1:13" x14ac:dyDescent="0.3">
      <c r="A53" s="5" t="s">
        <v>153</v>
      </c>
      <c r="B53" s="5">
        <v>2196179</v>
      </c>
      <c r="C53" s="5" t="s">
        <v>154</v>
      </c>
      <c r="D53" s="5" t="s">
        <v>155</v>
      </c>
      <c r="E53" s="32">
        <v>43621</v>
      </c>
      <c r="F53" s="6">
        <f t="shared" ca="1" si="0"/>
        <v>1</v>
      </c>
      <c r="G53" s="21" t="s">
        <v>209</v>
      </c>
      <c r="H53" s="21" t="s">
        <v>209</v>
      </c>
      <c r="I53" s="22">
        <f>EDATE(E53,24)</f>
        <v>44352</v>
      </c>
      <c r="J53" s="22">
        <f>EDATE(E53,36)</f>
        <v>44717</v>
      </c>
      <c r="K53" s="22">
        <f>EDATE(E53,48)</f>
        <v>45082</v>
      </c>
      <c r="L53" s="22">
        <f t="shared" si="1"/>
        <v>45448</v>
      </c>
      <c r="M53" s="13" t="s">
        <v>201</v>
      </c>
    </row>
    <row r="54" spans="1:13" x14ac:dyDescent="0.3">
      <c r="A54" s="5" t="s">
        <v>156</v>
      </c>
      <c r="B54" s="5">
        <v>3964773</v>
      </c>
      <c r="C54" s="5" t="s">
        <v>157</v>
      </c>
      <c r="D54" s="5" t="s">
        <v>158</v>
      </c>
      <c r="E54" s="32">
        <v>42592</v>
      </c>
      <c r="F54" s="6">
        <f t="shared" ca="1" si="0"/>
        <v>4</v>
      </c>
      <c r="G54" s="21" t="s">
        <v>209</v>
      </c>
      <c r="H54" s="21" t="s">
        <v>209</v>
      </c>
      <c r="I54" s="21" t="s">
        <v>209</v>
      </c>
      <c r="J54" s="22" t="s">
        <v>209</v>
      </c>
      <c r="K54" s="23" t="s">
        <v>209</v>
      </c>
      <c r="L54" s="22">
        <f t="shared" si="1"/>
        <v>44418</v>
      </c>
      <c r="M54" s="7" t="s">
        <v>201</v>
      </c>
    </row>
    <row r="55" spans="1:13" x14ac:dyDescent="0.3">
      <c r="A55" s="5" t="s">
        <v>159</v>
      </c>
      <c r="B55" s="5">
        <v>3800209</v>
      </c>
      <c r="C55" s="5" t="s">
        <v>160</v>
      </c>
      <c r="D55" s="5" t="s">
        <v>161</v>
      </c>
      <c r="E55" s="32">
        <v>42943</v>
      </c>
      <c r="F55" s="6">
        <f t="shared" ca="1" si="0"/>
        <v>3</v>
      </c>
      <c r="G55" s="21" t="s">
        <v>209</v>
      </c>
      <c r="H55" s="21" t="s">
        <v>209</v>
      </c>
      <c r="I55" s="21" t="s">
        <v>209</v>
      </c>
      <c r="J55" s="22" t="s">
        <v>209</v>
      </c>
      <c r="K55" s="22">
        <f t="shared" ref="K55:K56" si="5">EDATE(E55,48)</f>
        <v>44404</v>
      </c>
      <c r="L55" s="22">
        <f t="shared" si="1"/>
        <v>44769</v>
      </c>
      <c r="M55" s="13" t="s">
        <v>201</v>
      </c>
    </row>
    <row r="56" spans="1:13" x14ac:dyDescent="0.3">
      <c r="A56" s="5" t="s">
        <v>162</v>
      </c>
      <c r="B56" s="5">
        <v>3640859</v>
      </c>
      <c r="C56" s="15" t="s">
        <v>163</v>
      </c>
      <c r="D56" s="15" t="s">
        <v>164</v>
      </c>
      <c r="E56" s="32">
        <v>42877</v>
      </c>
      <c r="F56" s="6">
        <f t="shared" ca="1" si="0"/>
        <v>3</v>
      </c>
      <c r="G56" s="21" t="s">
        <v>209</v>
      </c>
      <c r="H56" s="21" t="s">
        <v>209</v>
      </c>
      <c r="I56" s="21" t="s">
        <v>209</v>
      </c>
      <c r="J56" s="22" t="s">
        <v>209</v>
      </c>
      <c r="K56" s="22">
        <f t="shared" si="5"/>
        <v>44338</v>
      </c>
      <c r="L56" s="22">
        <f t="shared" si="1"/>
        <v>44703</v>
      </c>
      <c r="M56" s="13" t="s">
        <v>201</v>
      </c>
    </row>
    <row r="57" spans="1:13" x14ac:dyDescent="0.3">
      <c r="A57" s="5" t="s">
        <v>165</v>
      </c>
      <c r="B57" s="16">
        <v>2887773</v>
      </c>
      <c r="C57" s="13" t="s">
        <v>166</v>
      </c>
      <c r="D57" s="13" t="s">
        <v>167</v>
      </c>
      <c r="E57" s="35">
        <v>42683</v>
      </c>
      <c r="F57" s="6">
        <f t="shared" ca="1" si="0"/>
        <v>4</v>
      </c>
      <c r="G57" s="21" t="s">
        <v>209</v>
      </c>
      <c r="H57" s="21" t="s">
        <v>209</v>
      </c>
      <c r="I57" s="21" t="s">
        <v>209</v>
      </c>
      <c r="J57" s="22" t="s">
        <v>209</v>
      </c>
      <c r="K57" s="23" t="s">
        <v>212</v>
      </c>
      <c r="L57" s="22">
        <f t="shared" si="1"/>
        <v>44509</v>
      </c>
      <c r="M57" s="10" t="s">
        <v>30</v>
      </c>
    </row>
    <row r="58" spans="1:13" x14ac:dyDescent="0.3">
      <c r="A58" s="5" t="s">
        <v>168</v>
      </c>
      <c r="B58" s="16">
        <v>2964661</v>
      </c>
      <c r="C58" s="13" t="s">
        <v>169</v>
      </c>
      <c r="D58" s="13" t="s">
        <v>170</v>
      </c>
      <c r="E58" s="35">
        <v>43092</v>
      </c>
      <c r="F58" s="6">
        <f t="shared" ca="1" si="0"/>
        <v>2</v>
      </c>
      <c r="G58" s="21" t="s">
        <v>209</v>
      </c>
      <c r="H58" s="21" t="s">
        <v>209</v>
      </c>
      <c r="I58" s="25" t="s">
        <v>209</v>
      </c>
      <c r="J58" s="22">
        <f>EDATE(E58,36)</f>
        <v>44188</v>
      </c>
      <c r="K58" s="22">
        <f>EDATE(E58,48)</f>
        <v>44553</v>
      </c>
      <c r="L58" s="22">
        <f t="shared" si="1"/>
        <v>44918</v>
      </c>
      <c r="M58" s="13" t="s">
        <v>201</v>
      </c>
    </row>
    <row r="59" spans="1:13" x14ac:dyDescent="0.3">
      <c r="A59" s="5" t="s">
        <v>171</v>
      </c>
      <c r="B59" s="5">
        <v>3398271</v>
      </c>
      <c r="C59" s="17" t="s">
        <v>142</v>
      </c>
      <c r="D59" s="17" t="s">
        <v>172</v>
      </c>
      <c r="E59" s="32">
        <v>42577</v>
      </c>
      <c r="F59" s="6">
        <f t="shared" ca="1" si="0"/>
        <v>4</v>
      </c>
      <c r="G59" s="21" t="s">
        <v>209</v>
      </c>
      <c r="H59" s="21" t="s">
        <v>209</v>
      </c>
      <c r="I59" s="21" t="s">
        <v>209</v>
      </c>
      <c r="J59" s="21" t="s">
        <v>209</v>
      </c>
      <c r="K59" s="23" t="s">
        <v>209</v>
      </c>
      <c r="L59" s="22">
        <f t="shared" si="1"/>
        <v>44403</v>
      </c>
      <c r="M59" s="7" t="s">
        <v>201</v>
      </c>
    </row>
    <row r="60" spans="1:13" x14ac:dyDescent="0.3">
      <c r="A60" s="5" t="s">
        <v>173</v>
      </c>
      <c r="B60" s="5">
        <v>2033795</v>
      </c>
      <c r="C60" s="5" t="s">
        <v>174</v>
      </c>
      <c r="D60" s="5" t="s">
        <v>175</v>
      </c>
      <c r="E60" s="32">
        <v>42658</v>
      </c>
      <c r="F60" s="6">
        <f t="shared" ca="1" si="0"/>
        <v>4</v>
      </c>
      <c r="G60" s="21" t="s">
        <v>209</v>
      </c>
      <c r="H60" s="21" t="s">
        <v>209</v>
      </c>
      <c r="I60" s="21" t="s">
        <v>209</v>
      </c>
      <c r="J60" s="21" t="s">
        <v>209</v>
      </c>
      <c r="K60" s="23" t="s">
        <v>209</v>
      </c>
      <c r="L60" s="22">
        <f t="shared" si="1"/>
        <v>44484</v>
      </c>
      <c r="M60" s="7" t="s">
        <v>201</v>
      </c>
    </row>
    <row r="61" spans="1:13" x14ac:dyDescent="0.3">
      <c r="A61" s="5" t="s">
        <v>176</v>
      </c>
      <c r="B61" s="5">
        <v>4106332</v>
      </c>
      <c r="C61" s="5" t="s">
        <v>177</v>
      </c>
      <c r="D61" s="5" t="s">
        <v>178</v>
      </c>
      <c r="E61" s="32">
        <v>42958</v>
      </c>
      <c r="F61" s="6">
        <f t="shared" ca="1" si="0"/>
        <v>3</v>
      </c>
      <c r="G61" s="21" t="s">
        <v>209</v>
      </c>
      <c r="H61" s="21" t="s">
        <v>209</v>
      </c>
      <c r="I61" s="21" t="s">
        <v>209</v>
      </c>
      <c r="J61" s="21" t="s">
        <v>209</v>
      </c>
      <c r="K61" s="22">
        <f>EDATE(E61,48)</f>
        <v>44419</v>
      </c>
      <c r="L61" s="22">
        <f t="shared" si="1"/>
        <v>44784</v>
      </c>
      <c r="M61" s="18" t="s">
        <v>201</v>
      </c>
    </row>
    <row r="62" spans="1:13" x14ac:dyDescent="0.3">
      <c r="A62" s="5" t="s">
        <v>179</v>
      </c>
      <c r="B62" s="5">
        <v>3717391</v>
      </c>
      <c r="C62" s="8" t="s">
        <v>180</v>
      </c>
      <c r="D62" s="8" t="s">
        <v>181</v>
      </c>
      <c r="E62" s="32">
        <v>42606</v>
      </c>
      <c r="F62" s="6">
        <f t="shared" ca="1" si="0"/>
        <v>4</v>
      </c>
      <c r="G62" s="21" t="s">
        <v>209</v>
      </c>
      <c r="H62" s="23" t="s">
        <v>212</v>
      </c>
      <c r="I62" s="23" t="s">
        <v>212</v>
      </c>
      <c r="J62" s="23" t="s">
        <v>212</v>
      </c>
      <c r="K62" s="23" t="s">
        <v>212</v>
      </c>
      <c r="L62" s="22">
        <f t="shared" si="1"/>
        <v>44432</v>
      </c>
      <c r="M62" s="10" t="s">
        <v>202</v>
      </c>
    </row>
    <row r="63" spans="1:13" x14ac:dyDescent="0.3">
      <c r="A63" s="5" t="s">
        <v>182</v>
      </c>
      <c r="B63" s="5">
        <v>1053902</v>
      </c>
      <c r="C63" s="5" t="s">
        <v>183</v>
      </c>
      <c r="D63" s="5" t="s">
        <v>184</v>
      </c>
      <c r="E63" s="32">
        <v>42660</v>
      </c>
      <c r="F63" s="6">
        <f t="shared" ca="1" si="0"/>
        <v>4</v>
      </c>
      <c r="G63" s="21" t="s">
        <v>209</v>
      </c>
      <c r="H63" s="21" t="s">
        <v>209</v>
      </c>
      <c r="I63" s="21" t="s">
        <v>209</v>
      </c>
      <c r="J63" s="21" t="s">
        <v>209</v>
      </c>
      <c r="K63" s="23" t="s">
        <v>212</v>
      </c>
      <c r="L63" s="22">
        <f t="shared" si="1"/>
        <v>44486</v>
      </c>
      <c r="M63" s="10" t="s">
        <v>30</v>
      </c>
    </row>
    <row r="64" spans="1:13" x14ac:dyDescent="0.3">
      <c r="A64" s="5" t="s">
        <v>185</v>
      </c>
      <c r="B64" s="5">
        <v>1742328</v>
      </c>
      <c r="C64" s="5" t="s">
        <v>186</v>
      </c>
      <c r="D64" s="5" t="s">
        <v>187</v>
      </c>
      <c r="E64" s="32">
        <v>42931</v>
      </c>
      <c r="F64" s="6">
        <f t="shared" ca="1" si="0"/>
        <v>3</v>
      </c>
      <c r="G64" s="21" t="s">
        <v>209</v>
      </c>
      <c r="H64" s="21" t="s">
        <v>209</v>
      </c>
      <c r="I64" s="23" t="s">
        <v>212</v>
      </c>
      <c r="J64" s="23" t="s">
        <v>212</v>
      </c>
      <c r="K64" s="22">
        <f t="shared" ref="K64:K66" si="6">EDATE(E64,48)</f>
        <v>44392</v>
      </c>
      <c r="L64" s="22">
        <f t="shared" si="1"/>
        <v>44757</v>
      </c>
      <c r="M64" s="10" t="s">
        <v>206</v>
      </c>
    </row>
    <row r="65" spans="1:13" x14ac:dyDescent="0.3">
      <c r="A65" s="5" t="s">
        <v>188</v>
      </c>
      <c r="B65" s="5">
        <v>2493839</v>
      </c>
      <c r="C65" s="5" t="s">
        <v>189</v>
      </c>
      <c r="D65" s="5" t="s">
        <v>190</v>
      </c>
      <c r="E65" s="32">
        <v>43003</v>
      </c>
      <c r="F65" s="6">
        <f t="shared" ca="1" si="0"/>
        <v>3</v>
      </c>
      <c r="G65" s="21" t="s">
        <v>209</v>
      </c>
      <c r="H65" s="21" t="s">
        <v>209</v>
      </c>
      <c r="I65" s="21" t="s">
        <v>209</v>
      </c>
      <c r="J65" s="21" t="s">
        <v>209</v>
      </c>
      <c r="K65" s="22">
        <f t="shared" si="6"/>
        <v>44464</v>
      </c>
      <c r="L65" s="22">
        <f t="shared" si="1"/>
        <v>44829</v>
      </c>
      <c r="M65" s="13" t="s">
        <v>201</v>
      </c>
    </row>
    <row r="66" spans="1:13" x14ac:dyDescent="0.3">
      <c r="A66" s="5" t="s">
        <v>191</v>
      </c>
      <c r="B66" s="5">
        <v>1653220</v>
      </c>
      <c r="C66" s="5" t="s">
        <v>192</v>
      </c>
      <c r="D66" s="5" t="s">
        <v>193</v>
      </c>
      <c r="E66" s="32">
        <v>42716</v>
      </c>
      <c r="F66" s="6">
        <f t="shared" ca="1" si="0"/>
        <v>3</v>
      </c>
      <c r="G66" s="21" t="s">
        <v>209</v>
      </c>
      <c r="H66" s="21" t="s">
        <v>209</v>
      </c>
      <c r="I66" s="21" t="s">
        <v>209</v>
      </c>
      <c r="J66" s="23" t="s">
        <v>210</v>
      </c>
      <c r="K66" s="22">
        <f t="shared" si="6"/>
        <v>44177</v>
      </c>
      <c r="L66" s="22">
        <f t="shared" si="1"/>
        <v>44542</v>
      </c>
      <c r="M66" s="10" t="s">
        <v>78</v>
      </c>
    </row>
    <row r="68" spans="1:13" ht="18" x14ac:dyDescent="0.35">
      <c r="A68" s="38" t="s">
        <v>200</v>
      </c>
    </row>
  </sheetData>
  <sheetProtection algorithmName="SHA-512" hashValue="X1NG95Ui87MpGXSkBRg5fNiw9EdDQyxOwLmpLsjtJe1qNPA69XISo1Esd+uSxdjyEGXWxIzgDSYNSAulus8QxA==" saltValue="HeugPA9tyOqjgZTAM/f3wg==" spinCount="100000" sheet="1" selectLockedCells="1" sort="0" autoFilter="0" pivotTables="0" selectUnlockedCells="1"/>
  <autoFilter ref="A4:M4"/>
  <mergeCells count="3">
    <mergeCell ref="A2:M2"/>
    <mergeCell ref="A3:M3"/>
    <mergeCell ref="A1:M1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051C7F279CDB4689639FC21BAB9645" ma:contentTypeVersion="12" ma:contentTypeDescription="Crear nuevo documento." ma:contentTypeScope="" ma:versionID="f85031df3a5473f66b1c13cd14fc736f">
  <xsd:schema xmlns:xsd="http://www.w3.org/2001/XMLSchema" xmlns:xs="http://www.w3.org/2001/XMLSchema" xmlns:p="http://schemas.microsoft.com/office/2006/metadata/properties" xmlns:ns2="673bd0fe-70af-4a76-a270-40a3443780a6" xmlns:ns3="1012ebbe-a54d-4eb5-b7a4-d7448f8e151a" targetNamespace="http://schemas.microsoft.com/office/2006/metadata/properties" ma:root="true" ma:fieldsID="ae76b0add7207d67c16f20422987614e" ns2:_="" ns3:_="">
    <xsd:import namespace="673bd0fe-70af-4a76-a270-40a3443780a6"/>
    <xsd:import namespace="1012ebbe-a54d-4eb5-b7a4-d7448f8e15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bd0fe-70af-4a76-a270-40a344378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2ebbe-a54d-4eb5-b7a4-d7448f8e151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124A7E-77DF-44D4-AF02-D0865267A7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7EB031-38EC-4E71-ACF5-8F3F0F04B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bd0fe-70af-4a76-a270-40a3443780a6"/>
    <ds:schemaRef ds:uri="1012ebbe-a54d-4eb5-b7a4-d7448f8e1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A8F14C-F6EE-4E4B-8C2E-87063CCCC418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1012ebbe-a54d-4eb5-b7a4-d7448f8e151a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673bd0fe-70af-4a76-a270-40a3443780a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retornados</vt:lpstr>
      <vt:lpstr>retornados!_FilterDatabase_0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Mónica</dc:creator>
  <cp:keywords/>
  <dc:description/>
  <cp:lastModifiedBy>Claudia Benítez</cp:lastModifiedBy>
  <cp:revision>19</cp:revision>
  <dcterms:created xsi:type="dcterms:W3CDTF">2020-07-27T20:54:34Z</dcterms:created>
  <dcterms:modified xsi:type="dcterms:W3CDTF">2020-11-26T03:12:15Z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</Properties>
</file>