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0490" windowHeight="5895"/>
  </bookViews>
  <sheets>
    <sheet name="Doctorado CTI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" l="1"/>
  <c r="X14" i="3" s="1"/>
  <c r="I12" i="3"/>
  <c r="X12" i="3" s="1"/>
  <c r="I11" i="3"/>
  <c r="X11" i="3" s="1"/>
  <c r="N9" i="3"/>
  <c r="I9" i="3"/>
  <c r="X9" i="3" s="1"/>
  <c r="I10" i="3"/>
  <c r="X10" i="3" s="1"/>
  <c r="I8" i="3"/>
  <c r="X8" i="3" s="1"/>
  <c r="I13" i="3" l="1"/>
  <c r="X13" i="3" s="1"/>
</calcChain>
</file>

<file path=xl/sharedStrings.xml><?xml version="1.0" encoding="utf-8"?>
<sst xmlns="http://schemas.openxmlformats.org/spreadsheetml/2006/main" count="78" uniqueCount="62">
  <si>
    <t>N°</t>
  </si>
  <si>
    <t>Código de Postulación</t>
  </si>
  <si>
    <t>Puntos Rankings generales</t>
  </si>
  <si>
    <t>Programa de Estudios</t>
  </si>
  <si>
    <t>Puntos Ranking Broad Subject</t>
  </si>
  <si>
    <t>Puntos Evaluación Socioeconómica</t>
  </si>
  <si>
    <t>Puntos Estudios Secundarios</t>
  </si>
  <si>
    <t>Puntos Idioma del país de destino</t>
  </si>
  <si>
    <t>Total Puntos</t>
  </si>
  <si>
    <t>Ranking Utilizado</t>
  </si>
  <si>
    <t>QS</t>
  </si>
  <si>
    <t>Posición en Ranking</t>
  </si>
  <si>
    <t>Área by Broad Subject según Ranking utilizado</t>
  </si>
  <si>
    <t>Universidad</t>
  </si>
  <si>
    <t>Posición en Ranking by Subject</t>
  </si>
  <si>
    <t>Año</t>
  </si>
  <si>
    <t xml:space="preserve">Rankings generales </t>
  </si>
  <si>
    <t>BCAL13-134</t>
  </si>
  <si>
    <t>Doctorado  en  Informática</t>
  </si>
  <si>
    <t>Ingienería y Tecnología</t>
  </si>
  <si>
    <t>Ciencias Sociales</t>
  </si>
  <si>
    <t>Universidad Autónoma de Madrid</t>
  </si>
  <si>
    <t>CONICYT</t>
  </si>
  <si>
    <t xml:space="preserve">QS           </t>
  </si>
  <si>
    <t>Medicina y Ciencias de la Vida</t>
  </si>
  <si>
    <t>Ingeniería y Tecnología</t>
  </si>
  <si>
    <t>The Times</t>
  </si>
  <si>
    <t>BCAL13-61</t>
  </si>
  <si>
    <t xml:space="preserve">University of Glasgow </t>
  </si>
  <si>
    <t>BCAL13-167</t>
  </si>
  <si>
    <t>Doctorado en Informática</t>
  </si>
  <si>
    <t>BCAL13-183</t>
  </si>
  <si>
    <t>Universidade de São Paulo</t>
  </si>
  <si>
    <t>Programa de Pós Graduação em Otorrinolaringologia</t>
  </si>
  <si>
    <t>BCAL13-163</t>
  </si>
  <si>
    <t>Doctorado en Ciencias de la Alimentación</t>
  </si>
  <si>
    <t>BCAL13-169</t>
  </si>
  <si>
    <t>Victoria University of Wellington</t>
  </si>
  <si>
    <t xml:space="preserve"> Phd in Economics</t>
  </si>
  <si>
    <t>BCAL13-96</t>
  </si>
  <si>
    <t xml:space="preserve"> Universidad Autónoma de Madrid</t>
  </si>
  <si>
    <t>-</t>
  </si>
  <si>
    <t>PROGRAMA NACIONAL DE BECAS DE POSTGRADO EN EL EXTERIOR DON CARLOS ANTONIO LÓPEZ</t>
  </si>
  <si>
    <t>Puntos Nivel Universitario de los padres</t>
  </si>
  <si>
    <t>Puntos Carnet Indígena</t>
  </si>
  <si>
    <t xml:space="preserve">Décimo Tercera Convocatoria Autogestionada - Doctorado en CTI </t>
  </si>
  <si>
    <t>Puntos Idioma del Programa de Estudio</t>
  </si>
  <si>
    <t>Puntos Experiencia Laboral Especifica</t>
  </si>
  <si>
    <t>Puntos Categorización PRONII</t>
  </si>
  <si>
    <t>Puntos   H-index tutor</t>
  </si>
  <si>
    <t>Doctorado de Economía y Empresas</t>
  </si>
  <si>
    <t>Doctorado en Ciencias de la Computación</t>
  </si>
  <si>
    <t>C.I.</t>
  </si>
  <si>
    <t>Nombre y Apellido</t>
  </si>
  <si>
    <t>Fabricio Augusto Mendoza Granada</t>
  </si>
  <si>
    <t>Santiago Luis Vallejos Riart</t>
  </si>
  <si>
    <t>José María Rivas</t>
  </si>
  <si>
    <t>Rocio Magali Gutiérrez Romero</t>
  </si>
  <si>
    <t>Willian Andrés Bejarano Villalba</t>
  </si>
  <si>
    <t>Ramona Elizabeth Galeano Galeano</t>
  </si>
  <si>
    <t>Tamara Isabel Insfrán González</t>
  </si>
  <si>
    <t>Lista de Seleccionados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</si>
</sst>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5" fontId="2" fillId="0" borderId="6" xfId="2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2" fillId="0" borderId="9" xfId="2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" fontId="2" fillId="5" borderId="5" xfId="0" applyNumberFormat="1" applyFont="1" applyFill="1" applyBorder="1" applyAlignment="1">
      <alignment horizontal="center" vertical="center"/>
    </xf>
    <xf numFmtId="1" fontId="5" fillId="6" borderId="5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" fontId="2" fillId="5" borderId="7" xfId="0" applyNumberFormat="1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4">
    <cellStyle name="Hyperlink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104774</xdr:colOff>
      <xdr:row>0</xdr:row>
      <xdr:rowOff>190500</xdr:rowOff>
    </xdr:from>
    <xdr:to>
      <xdr:col>13</xdr:col>
      <xdr:colOff>205199</xdr:colOff>
      <xdr:row>0</xdr:row>
      <xdr:rowOff>847725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162799" y="190500"/>
          <a:ext cx="4777200" cy="6572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X14"/>
  <sheetViews>
    <sheetView showGridLines="0" tabSelected="1" zoomScale="65" zoomScaleNormal="65" workbookViewId="0">
      <selection activeCell="A3" sqref="A3:X3"/>
    </sheetView>
  </sheetViews>
  <sheetFormatPr baseColWidth="10" defaultColWidth="11.42578125" defaultRowHeight="15" x14ac:dyDescent="0.25"/>
  <cols>
    <col min="1" max="1" width="5" style="3" customWidth="1"/>
    <col min="2" max="3" width="11.42578125" style="2" customWidth="1"/>
    <col min="4" max="5" width="25.7109375" style="2" customWidth="1"/>
    <col min="6" max="9" width="8.85546875" style="2" customWidth="1"/>
    <col min="10" max="10" width="15" style="2" customWidth="1"/>
    <col min="11" max="11" width="27.7109375" style="2" customWidth="1"/>
    <col min="12" max="13" width="9.28515625" style="2" customWidth="1"/>
    <col min="14" max="14" width="8.42578125" style="2" customWidth="1"/>
    <col min="15" max="15" width="13.140625" style="2" customWidth="1"/>
    <col min="16" max="19" width="10" style="2" customWidth="1"/>
    <col min="20" max="20" width="11.5703125" style="2" customWidth="1"/>
    <col min="21" max="21" width="8.5703125" style="2" customWidth="1"/>
    <col min="22" max="22" width="12.140625" style="2" customWidth="1"/>
    <col min="23" max="23" width="8.42578125" style="2" customWidth="1"/>
    <col min="24" max="24" width="9.7109375" style="2" customWidth="1"/>
    <col min="25" max="16384" width="11.42578125" style="2"/>
  </cols>
  <sheetData>
    <row r="1" spans="1:24" ht="72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24.75" customHeight="1" x14ac:dyDescent="0.25">
      <c r="A2" s="47" t="s">
        <v>42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ht="14.25" customHeight="1" x14ac:dyDescent="0.25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50"/>
    </row>
    <row r="4" spans="1:24" ht="24.75" customHeight="1" x14ac:dyDescent="0.25">
      <c r="A4" s="45" t="s">
        <v>61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</row>
    <row r="5" spans="1:24" ht="24.75" customHeight="1" x14ac:dyDescent="0.25">
      <c r="A5" s="45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4" s="1" customFormat="1" ht="33.75" customHeight="1" x14ac:dyDescent="0.25">
      <c r="A6" s="42" t="s">
        <v>0</v>
      </c>
      <c r="B6" s="42" t="s">
        <v>1</v>
      </c>
      <c r="C6" s="43" t="s">
        <v>52</v>
      </c>
      <c r="D6" s="43" t="s">
        <v>53</v>
      </c>
      <c r="E6" s="42" t="s">
        <v>16</v>
      </c>
      <c r="F6" s="42"/>
      <c r="G6" s="42"/>
      <c r="H6" s="42" t="s">
        <v>11</v>
      </c>
      <c r="I6" s="42" t="s">
        <v>2</v>
      </c>
      <c r="J6" s="42" t="s">
        <v>12</v>
      </c>
      <c r="K6" s="42" t="s">
        <v>3</v>
      </c>
      <c r="L6" s="42" t="s">
        <v>14</v>
      </c>
      <c r="M6" s="42"/>
      <c r="N6" s="42" t="s">
        <v>4</v>
      </c>
      <c r="O6" s="42" t="s">
        <v>5</v>
      </c>
      <c r="P6" s="42" t="s">
        <v>6</v>
      </c>
      <c r="Q6" s="42" t="s">
        <v>46</v>
      </c>
      <c r="R6" s="42" t="s">
        <v>7</v>
      </c>
      <c r="S6" s="42" t="s">
        <v>47</v>
      </c>
      <c r="T6" s="42" t="s">
        <v>43</v>
      </c>
      <c r="U6" s="42" t="s">
        <v>44</v>
      </c>
      <c r="V6" s="42" t="s">
        <v>48</v>
      </c>
      <c r="W6" s="42" t="s">
        <v>49</v>
      </c>
      <c r="X6" s="42" t="s">
        <v>8</v>
      </c>
    </row>
    <row r="7" spans="1:24" s="1" customFormat="1" ht="33.75" customHeight="1" x14ac:dyDescent="0.25">
      <c r="A7" s="42"/>
      <c r="B7" s="42"/>
      <c r="C7" s="44"/>
      <c r="D7" s="44"/>
      <c r="E7" s="6" t="s">
        <v>13</v>
      </c>
      <c r="F7" s="5" t="s">
        <v>9</v>
      </c>
      <c r="G7" s="5" t="s">
        <v>15</v>
      </c>
      <c r="H7" s="42"/>
      <c r="I7" s="42"/>
      <c r="J7" s="42"/>
      <c r="K7" s="42"/>
      <c r="L7" s="5" t="s">
        <v>23</v>
      </c>
      <c r="M7" s="5" t="s">
        <v>22</v>
      </c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4" s="1" customFormat="1" ht="39" customHeight="1" x14ac:dyDescent="0.25">
      <c r="A8" s="7">
        <v>1</v>
      </c>
      <c r="B8" s="8" t="s">
        <v>27</v>
      </c>
      <c r="C8" s="9">
        <v>5085430</v>
      </c>
      <c r="D8" s="10" t="s">
        <v>54</v>
      </c>
      <c r="E8" s="13" t="s">
        <v>28</v>
      </c>
      <c r="F8" s="11" t="s">
        <v>10</v>
      </c>
      <c r="G8" s="11">
        <v>2022</v>
      </c>
      <c r="H8" s="11">
        <v>73</v>
      </c>
      <c r="I8" s="12">
        <f t="shared" ref="I8" si="0">300-H8+1</f>
        <v>228</v>
      </c>
      <c r="J8" s="13" t="s">
        <v>25</v>
      </c>
      <c r="K8" s="33" t="s">
        <v>51</v>
      </c>
      <c r="L8" s="11" t="s">
        <v>41</v>
      </c>
      <c r="M8" s="11">
        <v>275</v>
      </c>
      <c r="N8" s="34">
        <v>0</v>
      </c>
      <c r="O8" s="12">
        <v>40</v>
      </c>
      <c r="P8" s="12">
        <v>0</v>
      </c>
      <c r="Q8" s="12">
        <v>10</v>
      </c>
      <c r="R8" s="12">
        <v>10</v>
      </c>
      <c r="S8" s="12">
        <v>0</v>
      </c>
      <c r="T8" s="12">
        <v>5</v>
      </c>
      <c r="U8" s="12">
        <v>0</v>
      </c>
      <c r="V8" s="35">
        <v>0</v>
      </c>
      <c r="W8" s="36">
        <v>6</v>
      </c>
      <c r="X8" s="37">
        <f t="shared" ref="X8:X14" si="1">+I8+N8+O8+P8+Q8+R8+S8+T8+U8++V8+W8</f>
        <v>299</v>
      </c>
    </row>
    <row r="9" spans="1:24" s="1" customFormat="1" ht="39" customHeight="1" x14ac:dyDescent="0.25">
      <c r="A9" s="14">
        <v>2</v>
      </c>
      <c r="B9" s="15" t="s">
        <v>31</v>
      </c>
      <c r="C9" s="16">
        <v>4342717</v>
      </c>
      <c r="D9" s="15" t="s">
        <v>55</v>
      </c>
      <c r="E9" s="17" t="s">
        <v>32</v>
      </c>
      <c r="F9" s="18" t="s">
        <v>10</v>
      </c>
      <c r="G9" s="18">
        <v>2021</v>
      </c>
      <c r="H9" s="18">
        <v>115</v>
      </c>
      <c r="I9" s="19">
        <f>300-H9+1</f>
        <v>186</v>
      </c>
      <c r="J9" s="17" t="s">
        <v>24</v>
      </c>
      <c r="K9" s="20" t="s">
        <v>33</v>
      </c>
      <c r="L9" s="18">
        <v>74</v>
      </c>
      <c r="M9" s="18" t="s">
        <v>41</v>
      </c>
      <c r="N9" s="38">
        <f>100-L9+1</f>
        <v>27</v>
      </c>
      <c r="O9" s="19">
        <v>20</v>
      </c>
      <c r="P9" s="19">
        <v>0</v>
      </c>
      <c r="Q9" s="19">
        <v>0</v>
      </c>
      <c r="R9" s="19">
        <v>0</v>
      </c>
      <c r="S9" s="19">
        <v>10</v>
      </c>
      <c r="T9" s="19">
        <v>5</v>
      </c>
      <c r="U9" s="19">
        <v>0</v>
      </c>
      <c r="V9" s="39">
        <v>0</v>
      </c>
      <c r="W9" s="40">
        <v>0</v>
      </c>
      <c r="X9" s="41">
        <f t="shared" si="1"/>
        <v>248</v>
      </c>
    </row>
    <row r="10" spans="1:24" s="1" customFormat="1" ht="39" customHeight="1" x14ac:dyDescent="0.25">
      <c r="A10" s="14">
        <v>3</v>
      </c>
      <c r="B10" s="15" t="s">
        <v>29</v>
      </c>
      <c r="C10" s="16">
        <v>3638107</v>
      </c>
      <c r="D10" s="15" t="s">
        <v>56</v>
      </c>
      <c r="E10" s="17" t="s">
        <v>21</v>
      </c>
      <c r="F10" s="18" t="s">
        <v>26</v>
      </c>
      <c r="G10" s="18">
        <v>2022</v>
      </c>
      <c r="H10" s="18">
        <v>170</v>
      </c>
      <c r="I10" s="19">
        <f>300-H10+1</f>
        <v>131</v>
      </c>
      <c r="J10" s="17" t="s">
        <v>25</v>
      </c>
      <c r="K10" s="20" t="s">
        <v>30</v>
      </c>
      <c r="L10" s="18">
        <v>217</v>
      </c>
      <c r="M10" s="18" t="s">
        <v>41</v>
      </c>
      <c r="N10" s="38">
        <v>0</v>
      </c>
      <c r="O10" s="19">
        <v>20</v>
      </c>
      <c r="P10" s="19">
        <v>20</v>
      </c>
      <c r="Q10" s="19">
        <v>0</v>
      </c>
      <c r="R10" s="19">
        <v>0</v>
      </c>
      <c r="S10" s="19">
        <v>10</v>
      </c>
      <c r="T10" s="19">
        <v>10</v>
      </c>
      <c r="U10" s="19">
        <v>0</v>
      </c>
      <c r="V10" s="39">
        <v>0</v>
      </c>
      <c r="W10" s="40">
        <v>3</v>
      </c>
      <c r="X10" s="41">
        <f t="shared" si="1"/>
        <v>194</v>
      </c>
    </row>
    <row r="11" spans="1:24" s="1" customFormat="1" ht="39" customHeight="1" x14ac:dyDescent="0.25">
      <c r="A11" s="14">
        <v>4</v>
      </c>
      <c r="B11" s="15" t="s">
        <v>34</v>
      </c>
      <c r="C11" s="16">
        <v>3982998</v>
      </c>
      <c r="D11" s="15" t="s">
        <v>57</v>
      </c>
      <c r="E11" s="17" t="s">
        <v>21</v>
      </c>
      <c r="F11" s="18" t="s">
        <v>10</v>
      </c>
      <c r="G11" s="18">
        <v>2021</v>
      </c>
      <c r="H11" s="18">
        <v>200</v>
      </c>
      <c r="I11" s="19">
        <f t="shared" ref="I11" si="2">300-H11+1</f>
        <v>101</v>
      </c>
      <c r="J11" s="17" t="s">
        <v>24</v>
      </c>
      <c r="K11" s="20" t="s">
        <v>35</v>
      </c>
      <c r="L11" s="18">
        <v>194</v>
      </c>
      <c r="M11" s="18" t="s">
        <v>41</v>
      </c>
      <c r="N11" s="38">
        <v>0</v>
      </c>
      <c r="O11" s="19">
        <v>40</v>
      </c>
      <c r="P11" s="19">
        <v>20</v>
      </c>
      <c r="Q11" s="19">
        <v>0</v>
      </c>
      <c r="R11" s="19">
        <v>0</v>
      </c>
      <c r="S11" s="19">
        <v>0</v>
      </c>
      <c r="T11" s="19">
        <v>10</v>
      </c>
      <c r="U11" s="19">
        <v>0</v>
      </c>
      <c r="V11" s="39">
        <v>0</v>
      </c>
      <c r="W11" s="40">
        <v>3</v>
      </c>
      <c r="X11" s="41">
        <f t="shared" si="1"/>
        <v>174</v>
      </c>
    </row>
    <row r="12" spans="1:24" s="1" customFormat="1" ht="39" customHeight="1" x14ac:dyDescent="0.25">
      <c r="A12" s="14">
        <v>5</v>
      </c>
      <c r="B12" s="15" t="s">
        <v>36</v>
      </c>
      <c r="C12" s="16">
        <v>3388864</v>
      </c>
      <c r="D12" s="21" t="s">
        <v>58</v>
      </c>
      <c r="E12" s="17" t="s">
        <v>37</v>
      </c>
      <c r="F12" s="18" t="s">
        <v>10</v>
      </c>
      <c r="G12" s="18">
        <v>2021</v>
      </c>
      <c r="H12" s="18">
        <v>223</v>
      </c>
      <c r="I12" s="19">
        <f>300-H12+1</f>
        <v>78</v>
      </c>
      <c r="J12" s="17" t="s">
        <v>20</v>
      </c>
      <c r="K12" s="20" t="s">
        <v>38</v>
      </c>
      <c r="L12" s="18">
        <v>172</v>
      </c>
      <c r="M12" s="18" t="s">
        <v>41</v>
      </c>
      <c r="N12" s="38">
        <v>0</v>
      </c>
      <c r="O12" s="19">
        <v>10</v>
      </c>
      <c r="P12" s="19">
        <v>40</v>
      </c>
      <c r="Q12" s="19">
        <v>10</v>
      </c>
      <c r="R12" s="19">
        <v>10</v>
      </c>
      <c r="S12" s="19">
        <v>10</v>
      </c>
      <c r="T12" s="19">
        <v>0</v>
      </c>
      <c r="U12" s="19">
        <v>0</v>
      </c>
      <c r="V12" s="39">
        <v>0</v>
      </c>
      <c r="W12" s="40">
        <v>0</v>
      </c>
      <c r="X12" s="41">
        <f t="shared" si="1"/>
        <v>158</v>
      </c>
    </row>
    <row r="13" spans="1:24" s="4" customFormat="1" ht="39" customHeight="1" x14ac:dyDescent="0.25">
      <c r="A13" s="14">
        <v>6</v>
      </c>
      <c r="B13" s="15" t="s">
        <v>17</v>
      </c>
      <c r="C13" s="16">
        <v>4490159</v>
      </c>
      <c r="D13" s="21" t="s">
        <v>59</v>
      </c>
      <c r="E13" s="17" t="s">
        <v>21</v>
      </c>
      <c r="F13" s="18" t="s">
        <v>10</v>
      </c>
      <c r="G13" s="18">
        <v>2021</v>
      </c>
      <c r="H13" s="18">
        <v>213</v>
      </c>
      <c r="I13" s="19">
        <f>300-H13+1</f>
        <v>88</v>
      </c>
      <c r="J13" s="17" t="s">
        <v>19</v>
      </c>
      <c r="K13" s="17" t="s">
        <v>18</v>
      </c>
      <c r="L13" s="18">
        <v>217</v>
      </c>
      <c r="M13" s="18" t="s">
        <v>41</v>
      </c>
      <c r="N13" s="38">
        <v>0</v>
      </c>
      <c r="O13" s="19">
        <v>30</v>
      </c>
      <c r="P13" s="19">
        <v>0</v>
      </c>
      <c r="Q13" s="19">
        <v>0</v>
      </c>
      <c r="R13" s="19">
        <v>0</v>
      </c>
      <c r="S13" s="19">
        <v>10</v>
      </c>
      <c r="T13" s="19">
        <v>10</v>
      </c>
      <c r="U13" s="19">
        <v>0</v>
      </c>
      <c r="V13" s="38">
        <v>0</v>
      </c>
      <c r="W13" s="38">
        <v>3</v>
      </c>
      <c r="X13" s="41">
        <f t="shared" si="1"/>
        <v>141</v>
      </c>
    </row>
    <row r="14" spans="1:24" s="4" customFormat="1" ht="39" customHeight="1" x14ac:dyDescent="0.25">
      <c r="A14" s="22">
        <v>7</v>
      </c>
      <c r="B14" s="23" t="s">
        <v>39</v>
      </c>
      <c r="C14" s="24">
        <v>2486199</v>
      </c>
      <c r="D14" s="23" t="s">
        <v>60</v>
      </c>
      <c r="E14" s="27" t="s">
        <v>40</v>
      </c>
      <c r="F14" s="25" t="s">
        <v>10</v>
      </c>
      <c r="G14" s="25">
        <v>2021</v>
      </c>
      <c r="H14" s="25">
        <v>200</v>
      </c>
      <c r="I14" s="26">
        <f t="shared" ref="I14" si="3">300-H14+1</f>
        <v>101</v>
      </c>
      <c r="J14" s="27" t="s">
        <v>20</v>
      </c>
      <c r="K14" s="28" t="s">
        <v>50</v>
      </c>
      <c r="L14" s="25">
        <v>142</v>
      </c>
      <c r="M14" s="25" t="s">
        <v>41</v>
      </c>
      <c r="N14" s="29">
        <v>0</v>
      </c>
      <c r="O14" s="26">
        <v>0</v>
      </c>
      <c r="P14" s="26">
        <v>0</v>
      </c>
      <c r="Q14" s="26">
        <v>0</v>
      </c>
      <c r="R14" s="26">
        <v>0</v>
      </c>
      <c r="S14" s="26">
        <v>5</v>
      </c>
      <c r="T14" s="26">
        <v>0</v>
      </c>
      <c r="U14" s="26">
        <v>0</v>
      </c>
      <c r="V14" s="30">
        <v>0</v>
      </c>
      <c r="W14" s="31">
        <v>0</v>
      </c>
      <c r="X14" s="32">
        <f t="shared" si="1"/>
        <v>106</v>
      </c>
    </row>
  </sheetData>
  <sheetProtection algorithmName="SHA-512" hashValue="DmFKfD5cfQSWBN8WsAGsCplCaZ7VCStKE+wKQRqXmlGt0VCXGPz33AcVZVDlMCzziqT1A1DmiQHNMGaRsrHnVQ==" saltValue="2mPVwT0ocztMmNJkxA8K5w==" spinCount="100000" sheet="1" sort="0" autoFilter="0" pivotTables="0"/>
  <mergeCells count="26">
    <mergeCell ref="A3:X3"/>
    <mergeCell ref="C6:C7"/>
    <mergeCell ref="D6:D7"/>
    <mergeCell ref="A1:X1"/>
    <mergeCell ref="E6:G6"/>
    <mergeCell ref="A2:X2"/>
    <mergeCell ref="A4:X4"/>
    <mergeCell ref="A5:X5"/>
    <mergeCell ref="A6:A7"/>
    <mergeCell ref="B6:B7"/>
    <mergeCell ref="I6:I7"/>
    <mergeCell ref="L6:M6"/>
    <mergeCell ref="N6:N7"/>
    <mergeCell ref="O6:O7"/>
    <mergeCell ref="P6:P7"/>
    <mergeCell ref="H6:H7"/>
    <mergeCell ref="K6:K7"/>
    <mergeCell ref="J6:J7"/>
    <mergeCell ref="X6:X7"/>
    <mergeCell ref="Q6:Q7"/>
    <mergeCell ref="R6:R7"/>
    <mergeCell ref="U6:U7"/>
    <mergeCell ref="V6:V7"/>
    <mergeCell ref="W6:W7"/>
    <mergeCell ref="T6:T7"/>
    <mergeCell ref="S6:S7"/>
  </mergeCells>
  <pageMargins left="0.7" right="0.7" top="0.75" bottom="0.75" header="0.3" footer="0.3"/>
  <pageSetup orientation="portrait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10" ma:contentTypeDescription="Crear nuevo documento." ma:contentTypeScope="" ma:versionID="ed5a434b47a625d3cd66ba6f6e84663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b0a4fb8927c481a00398b45568cdd0e6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515CD-0C48-4778-B4DF-BAD8A09E6BF4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1bab1d75-01b2-4186-95cd-f03dc25cec5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B21F9-384F-4E92-8AFF-178E8FC2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Doctorado CTI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2021-12-27T17:11:50Z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